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635" windowHeight="7500" firstSheet="6" activeTab="1"/>
  </bookViews>
  <sheets>
    <sheet name="padi dan jagung" sheetId="1" r:id="rId1" state="hidden"/>
    <sheet name="TP" sheetId="2" r:id="rId2"/>
    <sheet name="Cabe Kriting" sheetId="3" r:id="rId3" state="hidden"/>
    <sheet name="cabe rawit" sheetId="4" r:id="rId4" state="hidden"/>
    <sheet name="Bawang Merah" sheetId="5" r:id="rId5" state="hidden"/>
    <sheet name="Sayuran" sheetId="6" r:id="rId6"/>
    <sheet name="Buah2an" sheetId="7" r:id="rId7"/>
    <sheet name="TBF" sheetId="8" r:id="rId8"/>
    <sheet name="MESIN PERTANIAN" sheetId="9" r:id="rId9"/>
  </sheets>
  <definedNames>
    <definedName name="_xlnm.Print_Area" localSheetId="0">'padi dan jagung'!$A$1:$CD$121</definedName>
    <definedName name="_xlnm.Print_Area" localSheetId="1">TP!$A$3:$BE$136</definedName>
  </definedNames>
  <calcPr calcId="191029"/>
</workbook>
</file>

<file path=xl/sharedStrings.xml><?xml version="1.0" encoding="utf-8"?>
<sst xmlns="http://schemas.openxmlformats.org/spreadsheetml/2006/main" uniqueCount="442" count="442">
  <si>
    <t>REALISASI TANAM KOTOR PADI TAHUN  2024</t>
  </si>
  <si>
    <t xml:space="preserve">DI PASAMAN BARAT </t>
  </si>
  <si>
    <t>No.</t>
  </si>
  <si>
    <t>Kecamatan</t>
  </si>
  <si>
    <t>Luas Tanam</t>
  </si>
  <si>
    <t>Total Tanam</t>
  </si>
  <si>
    <t>Luas Panen</t>
  </si>
  <si>
    <t>Total Panen</t>
  </si>
  <si>
    <t>Provitas</t>
  </si>
  <si>
    <t>Produksi</t>
  </si>
  <si>
    <t>Januari</t>
  </si>
  <si>
    <t>Februari</t>
  </si>
  <si>
    <t>Maret</t>
  </si>
  <si>
    <t>April</t>
  </si>
  <si>
    <t>May</t>
  </si>
  <si>
    <t>June</t>
  </si>
  <si>
    <t xml:space="preserve">Juli </t>
  </si>
  <si>
    <t>Agustus</t>
  </si>
  <si>
    <t>September</t>
  </si>
  <si>
    <t>Oktober</t>
  </si>
  <si>
    <t>November</t>
  </si>
  <si>
    <t>Desember</t>
  </si>
  <si>
    <t>Sungai Beremas</t>
  </si>
  <si>
    <t>-</t>
  </si>
  <si>
    <t>Ranah Batahan</t>
  </si>
  <si>
    <t>Koto Balingka</t>
  </si>
  <si>
    <t>Sungai Aua</t>
  </si>
  <si>
    <t>Lembah Melintang</t>
  </si>
  <si>
    <t>Gunung Tuleh</t>
  </si>
  <si>
    <t>Talamau</t>
  </si>
  <si>
    <t>Pasaman</t>
  </si>
  <si>
    <t>Luhak Nan Duo</t>
  </si>
  <si>
    <t>Sasak Ranah Pasisie</t>
  </si>
  <si>
    <t>Kinali</t>
  </si>
  <si>
    <t>Pasaman Barat</t>
  </si>
  <si>
    <t xml:space="preserve"> JAGUNG 2024</t>
  </si>
  <si>
    <t>Target Produksi 2024</t>
  </si>
  <si>
    <t>Realisasi Jan-Agus</t>
  </si>
  <si>
    <t>Persentase</t>
  </si>
  <si>
    <t>REALISASI  TANAM KOTOR  KACANG TANAH TAHUN  2024</t>
  </si>
  <si>
    <t>REALISASI  TANAM KOTOR  UBI KAYU/SINGKONG TAHUN  2024</t>
  </si>
  <si>
    <t>REALISASI  TANAM KOTOR  UBI JALAR/KETELA RAMBAT  TAHUN  2024</t>
  </si>
  <si>
    <t>REALISASI  TANAM KOTOR  KACANG HIJAU TAHUN  2024</t>
  </si>
  <si>
    <t>DATA TANAM, PANEN, PRODUKSI DAN PRODUKTIVITAS KOMODITI</t>
  </si>
  <si>
    <t>TANAMAN PANGAN TAHUN 2024</t>
  </si>
  <si>
    <t>1. PADI</t>
  </si>
  <si>
    <r>
      <rPr>
        <b/>
        <charset val="134"/>
        <u/>
        <sz val="11"/>
        <color rgb="FF000000"/>
        <rFont val="Cambria"/>
      </rPr>
      <t>TAHUN</t>
    </r>
    <r>
      <rPr>
        <b/>
        <charset val="134"/>
        <u/>
        <sz val="11"/>
        <color rgb="FF000000"/>
        <rFont val="Cambria"/>
      </rPr>
      <t xml:space="preserve"> </t>
    </r>
    <r>
      <rPr>
        <b/>
        <charset val="134"/>
        <u/>
        <sz val="11"/>
        <color rgb="FF000000"/>
        <rFont val="Cambria"/>
      </rPr>
      <t>2024</t>
    </r>
  </si>
  <si>
    <t>Kode Wliayah</t>
  </si>
  <si>
    <t xml:space="preserve"> Tanam (Ha)</t>
  </si>
  <si>
    <r>
      <rPr>
        <b/>
        <charset val="134"/>
        <sz val="11"/>
        <color rgb="FF000000"/>
        <rFont val="Cambria"/>
      </rPr>
      <t>Panen</t>
    </r>
    <r>
      <rPr>
        <b/>
        <charset val="134"/>
        <sz val="11"/>
        <color rgb="FF000000"/>
        <rFont val="Cambria"/>
      </rPr>
      <t xml:space="preserve"> </t>
    </r>
    <r>
      <rPr>
        <b/>
        <charset val="134"/>
        <sz val="11"/>
        <color rgb="FF000000"/>
        <rFont val="Cambria"/>
      </rPr>
      <t>(Ha)</t>
    </r>
  </si>
  <si>
    <t>Produksi (Ton)</t>
  </si>
  <si>
    <t>Produktivitas (Ton/Ha)</t>
  </si>
  <si>
    <t>4.7</t>
  </si>
  <si>
    <t>4.90</t>
  </si>
  <si>
    <t>4.80</t>
  </si>
  <si>
    <t>4.34</t>
  </si>
  <si>
    <t xml:space="preserve">2. JAGUNG </t>
  </si>
  <si>
    <t xml:space="preserve">3. KACANG TANAH </t>
  </si>
  <si>
    <t>1.60</t>
  </si>
  <si>
    <t>1.21</t>
  </si>
  <si>
    <t>4. UBI KAYU/SINGKONG</t>
  </si>
  <si>
    <t>36.60</t>
  </si>
  <si>
    <t>37.00</t>
  </si>
  <si>
    <t>28.52</t>
  </si>
  <si>
    <t xml:space="preserve">5. UBI JALAR/KETELA RAMBAT </t>
  </si>
  <si>
    <t>31.10</t>
  </si>
  <si>
    <t>31.23</t>
  </si>
  <si>
    <t>30.78</t>
  </si>
  <si>
    <t xml:space="preserve"> </t>
  </si>
  <si>
    <t>6. KACANG HIJAU</t>
  </si>
  <si>
    <t>TAHUN 2024</t>
  </si>
  <si>
    <t>Kode Wilayah</t>
  </si>
  <si>
    <t>1.40</t>
  </si>
  <si>
    <t>4.3</t>
  </si>
  <si>
    <t>5.07</t>
  </si>
  <si>
    <t>Tanam Panen dan Produksi Cabe Keriting Tahun 2024</t>
  </si>
  <si>
    <t>No</t>
  </si>
  <si>
    <t>Kode</t>
  </si>
  <si>
    <t>Nama</t>
  </si>
  <si>
    <t>Luas Tanam (Ha)</t>
  </si>
  <si>
    <t>Jumlah</t>
  </si>
  <si>
    <t>Luas Panen (Ha)</t>
  </si>
  <si>
    <t>Produksi (kuintal)</t>
  </si>
  <si>
    <t>Jan</t>
  </si>
  <si>
    <t>Feb</t>
  </si>
  <si>
    <t>Mei</t>
  </si>
  <si>
    <t>Juni</t>
  </si>
  <si>
    <t>Juli</t>
  </si>
  <si>
    <t>Agust</t>
  </si>
  <si>
    <t>Sept</t>
  </si>
  <si>
    <t>Okt</t>
  </si>
  <si>
    <t>Nov</t>
  </si>
  <si>
    <t>Des</t>
  </si>
  <si>
    <t>1</t>
  </si>
  <si>
    <t>1312010</t>
  </si>
  <si>
    <t>SUNGAI BEREMAS</t>
  </si>
  <si>
    <t>2</t>
  </si>
  <si>
    <t>1312020</t>
  </si>
  <si>
    <t>RANAH BATAHAN</t>
  </si>
  <si>
    <t>3</t>
  </si>
  <si>
    <t>1312030</t>
  </si>
  <si>
    <t>KOTO BALINGKA</t>
  </si>
  <si>
    <t>4</t>
  </si>
  <si>
    <t>1312040</t>
  </si>
  <si>
    <t>SUNGAI AUR</t>
  </si>
  <si>
    <t>5</t>
  </si>
  <si>
    <t>1312050</t>
  </si>
  <si>
    <t>LEMBAH MELINTANG</t>
  </si>
  <si>
    <t>6</t>
  </si>
  <si>
    <t>1312060</t>
  </si>
  <si>
    <t>GUNUNG TULEH</t>
  </si>
  <si>
    <t>7</t>
  </si>
  <si>
    <t>1312070</t>
  </si>
  <si>
    <t>TALAMAU</t>
  </si>
  <si>
    <t>1.085.00</t>
  </si>
  <si>
    <t>8</t>
  </si>
  <si>
    <t>1312080</t>
  </si>
  <si>
    <t>PASAMAN</t>
  </si>
  <si>
    <t>9</t>
  </si>
  <si>
    <t>1312090</t>
  </si>
  <si>
    <t>LUHAK NAN DUO</t>
  </si>
  <si>
    <t>10</t>
  </si>
  <si>
    <t>1312100</t>
  </si>
  <si>
    <t>SASAK RANAH PASISIE</t>
  </si>
  <si>
    <t>11</t>
  </si>
  <si>
    <t>1312110</t>
  </si>
  <si>
    <t>KINALI</t>
  </si>
  <si>
    <t>Tanam Panen dan Produksi Cabe Rawit Tahun 2024</t>
  </si>
  <si>
    <t>1.140.00</t>
  </si>
  <si>
    <t>1.200.00</t>
  </si>
  <si>
    <t>1.040.00</t>
  </si>
  <si>
    <t>Tanam Panen dan Produksi Bawang Tahun 2024</t>
  </si>
  <si>
    <t>3.00</t>
  </si>
  <si>
    <t>0.0</t>
  </si>
  <si>
    <t>SAYURAN BUAH SEMUSIM TAHUN 2024</t>
  </si>
  <si>
    <t>1.</t>
  </si>
  <si>
    <r>
      <rPr>
        <b/>
        <charset val="134"/>
        <sz val="11"/>
        <color rgb="FF000000"/>
        <rFont val="Cambria"/>
      </rPr>
      <t>CABE</t>
    </r>
    <r>
      <rPr>
        <b/>
        <charset val="134"/>
        <sz val="11"/>
        <color rgb="FF000000"/>
        <rFont val="Cambria"/>
      </rPr>
      <t xml:space="preserve"> </t>
    </r>
    <r>
      <rPr>
        <b/>
        <charset val="134"/>
        <sz val="11"/>
        <color rgb="FF000000"/>
        <rFont val="Cambria"/>
      </rPr>
      <t>KERITING</t>
    </r>
  </si>
  <si>
    <r>
      <rPr>
        <b/>
        <charset val="134"/>
        <sz val="11"/>
        <color rgb="FF000000"/>
        <rFont val="Cambria"/>
      </rPr>
      <t xml:space="preserve"> </t>
    </r>
    <r>
      <rPr>
        <b/>
        <charset val="134"/>
        <sz val="11"/>
        <color rgb="FF000000"/>
        <rFont val="Cambria"/>
      </rPr>
      <t>Tanam</t>
    </r>
  </si>
  <si>
    <t>Produktivitas</t>
  </si>
  <si>
    <r>
      <rPr>
        <b/>
        <charset val="134"/>
        <sz val="11"/>
        <color rgb="FF000000"/>
        <rFont val="Cambria"/>
      </rPr>
      <t xml:space="preserve">   </t>
    </r>
    <r>
      <rPr>
        <b/>
        <charset val="134"/>
        <sz val="11"/>
        <color rgb="FF000000"/>
        <rFont val="Cambria"/>
      </rPr>
      <t>(Ha)</t>
    </r>
  </si>
  <si>
    <r>
      <rPr>
        <b/>
        <charset val="134"/>
        <sz val="11"/>
        <color rgb="FF000000"/>
        <rFont val="Cambria"/>
      </rPr>
      <t xml:space="preserve">       </t>
    </r>
    <r>
      <rPr>
        <b/>
        <charset val="134"/>
        <sz val="11"/>
        <color rgb="FF000000"/>
        <rFont val="Cambria"/>
      </rPr>
      <t>(Ton)</t>
    </r>
  </si>
  <si>
    <r>
      <rPr>
        <b/>
        <charset val="134"/>
        <sz val="11"/>
        <color rgb="FF000000"/>
        <rFont val="Cambria"/>
      </rPr>
      <t xml:space="preserve">    </t>
    </r>
    <r>
      <rPr>
        <b/>
        <charset val="134"/>
        <sz val="11"/>
        <color rgb="FF000000"/>
        <rFont val="Cambria"/>
      </rPr>
      <t>(Ton/Ha)</t>
    </r>
  </si>
  <si>
    <r>
      <rPr>
        <charset val="134"/>
        <sz val="11"/>
        <color rgb="FF000000"/>
        <rFont val="Cambria"/>
      </rPr>
      <t>Sungai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Beremas</t>
    </r>
  </si>
  <si>
    <r>
      <rPr>
        <charset val="134"/>
        <sz val="11"/>
        <color rgb="FF000000"/>
        <rFont val="Cambria"/>
      </rPr>
      <t>Ranah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Batahan</t>
    </r>
  </si>
  <si>
    <r>
      <rPr>
        <charset val="134"/>
        <sz val="11"/>
        <color rgb="FF000000"/>
        <rFont val="Cambria"/>
      </rPr>
      <t>Koto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Balingka</t>
    </r>
  </si>
  <si>
    <r>
      <rPr>
        <charset val="134"/>
        <sz val="11"/>
        <color rgb="FF000000"/>
        <rFont val="Cambria"/>
      </rPr>
      <t>Sungai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Aur</t>
    </r>
  </si>
  <si>
    <r>
      <rPr>
        <charset val="134"/>
        <sz val="11"/>
        <color rgb="FF000000"/>
        <rFont val="Cambria"/>
      </rPr>
      <t>Lembah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Melintang</t>
    </r>
  </si>
  <si>
    <r>
      <rPr>
        <charset val="134"/>
        <sz val="11"/>
        <color rgb="FF000000"/>
        <rFont val="Cambria"/>
      </rPr>
      <t>Gunung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Tuleh</t>
    </r>
  </si>
  <si>
    <r>
      <rPr>
        <charset val="134"/>
        <sz val="11"/>
        <color rgb="FF000000"/>
        <rFont val="Cambria"/>
      </rPr>
      <t>Luhak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Nan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Duo</t>
    </r>
  </si>
  <si>
    <r>
      <rPr>
        <charset val="134"/>
        <sz val="11"/>
        <color rgb="FF000000"/>
        <rFont val="Cambria"/>
      </rPr>
      <t>Sasak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Ranah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Pasisie</t>
    </r>
  </si>
  <si>
    <t>JUMLAH</t>
  </si>
  <si>
    <t>8.98</t>
  </si>
  <si>
    <t>7.47</t>
  </si>
  <si>
    <t>2.</t>
  </si>
  <si>
    <t>MENTIMUN</t>
  </si>
  <si>
    <t>Tanam</t>
  </si>
  <si>
    <r>
      <rPr>
        <b/>
        <charset val="134"/>
        <sz val="11"/>
        <color rgb="FF000000"/>
        <rFont val="Cambria"/>
      </rPr>
      <t xml:space="preserve">  </t>
    </r>
    <r>
      <rPr>
        <b/>
        <charset val="134"/>
        <sz val="11"/>
        <color rgb="FF000000"/>
        <rFont val="Cambria"/>
      </rPr>
      <t>Produksi</t>
    </r>
  </si>
  <si>
    <r>
      <rPr>
        <b/>
        <charset val="134"/>
        <sz val="11"/>
        <color rgb="FF000000"/>
        <rFont val="Cambria"/>
      </rPr>
      <t xml:space="preserve">      </t>
    </r>
    <r>
      <rPr>
        <b/>
        <charset val="134"/>
        <sz val="11"/>
        <color rgb="FF000000"/>
        <rFont val="Cambria"/>
      </rPr>
      <t>(Ton)</t>
    </r>
  </si>
  <si>
    <r>
      <rPr>
        <b/>
        <charset val="134"/>
        <sz val="11"/>
        <color rgb="FF000000"/>
        <rFont val="Cambria"/>
      </rPr>
      <t xml:space="preserve">   </t>
    </r>
    <r>
      <rPr>
        <b/>
        <charset val="134"/>
        <sz val="11"/>
        <color rgb="FF000000"/>
        <rFont val="Cambria"/>
      </rPr>
      <t>(Ton/Ha)</t>
    </r>
  </si>
  <si>
    <t>5.81</t>
  </si>
  <si>
    <t>5.40</t>
  </si>
  <si>
    <t>5.27</t>
  </si>
  <si>
    <t>5.87</t>
  </si>
  <si>
    <t>3.</t>
  </si>
  <si>
    <t>TERUNG</t>
  </si>
  <si>
    <t xml:space="preserve">Panen </t>
  </si>
  <si>
    <r>
      <rPr>
        <b/>
        <charset val="134"/>
        <sz val="11"/>
        <color rgb="FF000000"/>
        <rFont val="Cambria"/>
      </rPr>
      <t xml:space="preserve">   </t>
    </r>
    <r>
      <rPr>
        <b/>
        <charset val="134"/>
        <sz val="11"/>
        <color rgb="FF000000"/>
        <rFont val="Cambria"/>
      </rPr>
      <t>Produksi</t>
    </r>
  </si>
  <si>
    <t xml:space="preserve"> (Ha)</t>
  </si>
  <si>
    <r>
      <rPr>
        <b/>
        <charset val="134"/>
        <sz val="11"/>
        <color rgb="FF000000"/>
        <rFont val="Cambria"/>
      </rPr>
      <t xml:space="preserve">     </t>
    </r>
    <r>
      <rPr>
        <b/>
        <charset val="134"/>
        <sz val="11"/>
        <color rgb="FF000000"/>
        <rFont val="Cambria"/>
      </rPr>
      <t>(Ton)</t>
    </r>
  </si>
  <si>
    <r>
      <rPr>
        <b/>
        <charset val="134"/>
        <sz val="11"/>
        <color rgb="FF000000"/>
        <rFont val="Cambria"/>
      </rPr>
      <t xml:space="preserve">     </t>
    </r>
    <r>
      <rPr>
        <b/>
        <charset val="134"/>
        <sz val="11"/>
        <color rgb="FF000000"/>
        <rFont val="Cambria"/>
      </rPr>
      <t>(Ton/Ha)</t>
    </r>
  </si>
  <si>
    <t>3.65</t>
  </si>
  <si>
    <t>4.83</t>
  </si>
  <si>
    <t>4.51</t>
  </si>
  <si>
    <t>5.78</t>
  </si>
  <si>
    <t>4.</t>
  </si>
  <si>
    <r>
      <rPr>
        <b/>
        <charset val="134"/>
        <sz val="11"/>
        <color rgb="FF000000"/>
        <rFont val="Cambria"/>
      </rPr>
      <t>KACANG</t>
    </r>
    <r>
      <rPr>
        <b/>
        <charset val="134"/>
        <sz val="11"/>
        <color rgb="FF000000"/>
        <rFont val="Cambria"/>
      </rPr>
      <t xml:space="preserve"> </t>
    </r>
    <r>
      <rPr>
        <b/>
        <charset val="134"/>
        <sz val="11"/>
        <color rgb="FF000000"/>
        <rFont val="Cambria"/>
      </rPr>
      <t>PANJANG</t>
    </r>
  </si>
  <si>
    <t>Panen(Ha)</t>
  </si>
  <si>
    <r>
      <rPr>
        <b/>
        <charset val="134"/>
        <sz val="11"/>
        <color rgb="FF000000"/>
        <rFont val="Cambria"/>
      </rPr>
      <t xml:space="preserve">  </t>
    </r>
    <r>
      <rPr>
        <b/>
        <charset val="134"/>
        <sz val="11"/>
        <color rgb="FF000000"/>
        <rFont val="Cambria"/>
      </rPr>
      <t>(Ha)</t>
    </r>
  </si>
  <si>
    <r>
      <rPr>
        <b/>
        <charset val="134"/>
        <sz val="11"/>
        <color rgb="FF000000"/>
        <rFont val="Cambria"/>
      </rPr>
      <t xml:space="preserve">    </t>
    </r>
    <r>
      <rPr>
        <b/>
        <charset val="134"/>
        <sz val="11"/>
        <color rgb="FF000000"/>
        <rFont val="Cambria"/>
      </rPr>
      <t>(Ton)</t>
    </r>
  </si>
  <si>
    <t>7.09</t>
  </si>
  <si>
    <t>7.07</t>
  </si>
  <si>
    <t>6.09</t>
  </si>
  <si>
    <t>5.</t>
  </si>
  <si>
    <t>BAYAM</t>
  </si>
  <si>
    <t>4.55</t>
  </si>
  <si>
    <t>5.19</t>
  </si>
  <si>
    <t>4.60</t>
  </si>
  <si>
    <t>6.</t>
  </si>
  <si>
    <t>KANGKUNG</t>
  </si>
  <si>
    <t>4.77</t>
  </si>
  <si>
    <t>5.97</t>
  </si>
  <si>
    <t>6.95</t>
  </si>
  <si>
    <t>5.82</t>
  </si>
  <si>
    <t>7.</t>
  </si>
  <si>
    <t>BUNCIS</t>
  </si>
  <si>
    <t>Tanam 
( Ha )</t>
  </si>
  <si>
    <t>Produksi  
( Ton )</t>
  </si>
  <si>
    <t>Produktivitas ( Ton / Ha )</t>
  </si>
  <si>
    <r>
      <rPr>
        <charset val="134"/>
        <sz val="11"/>
        <color rgb="FF000000"/>
        <rFont val="Cambria"/>
      </rPr>
      <t>Sunga</t>
    </r>
    <r>
      <rPr>
        <charset val="134"/>
        <sz val="11"/>
        <color rgb="FF000000"/>
        <rFont val="Cambria"/>
      </rPr>
      <t xml:space="preserve"> </t>
    </r>
    <r>
      <rPr>
        <charset val="134"/>
        <sz val="11"/>
        <color rgb="FF000000"/>
        <rFont val="Cambria"/>
      </rPr>
      <t>iAur</t>
    </r>
  </si>
  <si>
    <t>9.60</t>
  </si>
  <si>
    <t>9.14</t>
  </si>
  <si>
    <t>12.00</t>
  </si>
  <si>
    <t>8.</t>
  </si>
  <si>
    <r>
      <rPr>
        <b/>
        <charset val="134"/>
        <sz val="11"/>
        <color rgb="FF000000"/>
        <rFont val="Cambria"/>
      </rPr>
      <t>BAWANG</t>
    </r>
    <r>
      <rPr>
        <b/>
        <charset val="134"/>
        <sz val="11"/>
        <color rgb="FF000000"/>
        <rFont val="Cambria"/>
      </rPr>
      <t xml:space="preserve"> </t>
    </r>
    <r>
      <rPr>
        <b/>
        <charset val="134"/>
        <sz val="11"/>
        <color rgb="FF000000"/>
        <rFont val="Cambria"/>
      </rPr>
      <t>MERAH</t>
    </r>
  </si>
  <si>
    <t>(Ton)</t>
  </si>
  <si>
    <t>(Ton/Ha)</t>
  </si>
  <si>
    <t>6.50</t>
  </si>
  <si>
    <t>5.10</t>
  </si>
  <si>
    <t>9.</t>
  </si>
  <si>
    <t>PETSAI SAWI</t>
  </si>
  <si>
    <t>8.38</t>
  </si>
  <si>
    <t>10.</t>
  </si>
  <si>
    <r>
      <rPr>
        <b/>
        <charset val="134"/>
        <sz val="11"/>
        <color rgb="FF000000"/>
        <rFont val="Cambria"/>
      </rPr>
      <t>CABE</t>
    </r>
    <r>
      <rPr>
        <b/>
        <charset val="134"/>
        <sz val="11"/>
        <color rgb="FF000000"/>
        <rFont val="Cambria"/>
      </rPr>
      <t xml:space="preserve"> </t>
    </r>
    <r>
      <rPr>
        <b/>
        <charset val="134"/>
        <sz val="11"/>
        <color rgb="FF000000"/>
        <rFont val="Cambria"/>
      </rPr>
      <t>RAWIT</t>
    </r>
  </si>
  <si>
    <t>5.99</t>
  </si>
  <si>
    <t>5.98</t>
  </si>
  <si>
    <t>5.70</t>
  </si>
  <si>
    <t>6.43</t>
  </si>
  <si>
    <t>11.</t>
  </si>
  <si>
    <t>SEMANGKA</t>
  </si>
  <si>
    <t>6.97</t>
  </si>
  <si>
    <t>6.12</t>
  </si>
  <si>
    <t>BUAH SAYURAN TAHUNAN TAHUN 2024</t>
  </si>
  <si>
    <t>PISANG</t>
  </si>
  <si>
    <t>Panen</t>
  </si>
  <si>
    <r>
      <rPr>
        <b/>
        <charset val="134"/>
        <sz val="11"/>
        <color rgb="FF000000"/>
        <rFont val="Cambria"/>
      </rPr>
      <t xml:space="preserve">   </t>
    </r>
    <r>
      <rPr>
        <b/>
        <charset val="134"/>
        <sz val="11"/>
        <color rgb="FF000000"/>
        <rFont val="Cambria"/>
      </rPr>
      <t>(Ha)</t>
    </r>
    <r>
      <rPr>
        <b/>
        <charset val="134"/>
        <sz val="11"/>
        <color rgb="FF000000"/>
        <rFont val="Cambria"/>
      </rPr>
      <t xml:space="preserve">  </t>
    </r>
  </si>
  <si>
    <t>SungaiBeremas</t>
  </si>
  <si>
    <t>RanahBatahan</t>
  </si>
  <si>
    <t>KotoBalingka</t>
  </si>
  <si>
    <t>SungaiAur</t>
  </si>
  <si>
    <t>LembahMelintang</t>
  </si>
  <si>
    <t>GunungTuleh</t>
  </si>
  <si>
    <t>LuhakNanDuo</t>
  </si>
  <si>
    <t>SasakRanahPasisie</t>
  </si>
  <si>
    <t>ALPUKAT</t>
  </si>
  <si>
    <t>(Ha)</t>
  </si>
  <si>
    <t>MANGGA</t>
  </si>
  <si>
    <t>90.91</t>
  </si>
  <si>
    <t>836.51</t>
  </si>
  <si>
    <t>110.84</t>
  </si>
  <si>
    <t>909.9</t>
  </si>
  <si>
    <t>209.30</t>
  </si>
  <si>
    <t>113.11</t>
  </si>
  <si>
    <t>210.60</t>
  </si>
  <si>
    <t>83.30</t>
  </si>
  <si>
    <t>RAMBUTAN</t>
  </si>
  <si>
    <t>567.38</t>
  </si>
  <si>
    <t>5.12</t>
  </si>
  <si>
    <t>550.75</t>
  </si>
  <si>
    <t>100.48</t>
  </si>
  <si>
    <t>728.17</t>
  </si>
  <si>
    <t>7.24</t>
  </si>
  <si>
    <t>147.35</t>
  </si>
  <si>
    <t>116.83</t>
  </si>
  <si>
    <t>568.30</t>
  </si>
  <si>
    <t>4.86</t>
  </si>
  <si>
    <t>157.39</t>
  </si>
  <si>
    <t>87.73</t>
  </si>
  <si>
    <t>296.00</t>
  </si>
  <si>
    <t>3.57</t>
  </si>
  <si>
    <t>DUKU</t>
  </si>
  <si>
    <t>15.42</t>
  </si>
  <si>
    <t>4.13</t>
  </si>
  <si>
    <t>82.59</t>
  </si>
  <si>
    <t>13.78</t>
  </si>
  <si>
    <t>52.11</t>
  </si>
  <si>
    <t>3.78</t>
  </si>
  <si>
    <t>20.51</t>
  </si>
  <si>
    <t>8.73</t>
  </si>
  <si>
    <t>57.80</t>
  </si>
  <si>
    <t>6.62</t>
  </si>
  <si>
    <t>13.10</t>
  </si>
  <si>
    <t>9.20</t>
  </si>
  <si>
    <t>32.41</t>
  </si>
  <si>
    <t>3.52</t>
  </si>
  <si>
    <t>DURIAN</t>
  </si>
  <si>
    <t xml:space="preserve"> Produksi</t>
  </si>
  <si>
    <r>
      <rPr>
        <b/>
        <charset val="134"/>
        <sz val="11"/>
        <color rgb="FF000000"/>
        <rFont val="Cambria"/>
      </rPr>
      <t xml:space="preserve"> </t>
    </r>
    <r>
      <rPr>
        <b/>
        <charset val="134"/>
        <sz val="11"/>
        <color rgb="FF000000"/>
        <rFont val="Cambria"/>
      </rPr>
      <t>Produktivitas</t>
    </r>
  </si>
  <si>
    <r>
      <rPr>
        <b/>
        <charset val="134"/>
        <sz val="11"/>
        <color rgb="FF000000"/>
        <rFont val="Cambria"/>
      </rPr>
      <t xml:space="preserve">        </t>
    </r>
    <r>
      <rPr>
        <b/>
        <charset val="134"/>
        <sz val="11"/>
        <color rgb="FF000000"/>
        <rFont val="Cambria"/>
      </rPr>
      <t>(Ton)</t>
    </r>
  </si>
  <si>
    <t>1.011.62</t>
  </si>
  <si>
    <t>6.93</t>
  </si>
  <si>
    <t>811.53</t>
  </si>
  <si>
    <t>111.90</t>
  </si>
  <si>
    <t>909.60</t>
  </si>
  <si>
    <t>9.69</t>
  </si>
  <si>
    <t>198.63</t>
  </si>
  <si>
    <t>123.72</t>
  </si>
  <si>
    <t>1.107.13</t>
  </si>
  <si>
    <t>8.95</t>
  </si>
  <si>
    <t>205.27</t>
  </si>
  <si>
    <t>100.92</t>
  </si>
  <si>
    <t>902.50</t>
  </si>
  <si>
    <t>8.94</t>
  </si>
  <si>
    <t>NENAS</t>
  </si>
  <si>
    <t>1.27</t>
  </si>
  <si>
    <t>0.19</t>
  </si>
  <si>
    <t>29.59</t>
  </si>
  <si>
    <t>155.73</t>
  </si>
  <si>
    <t>0.29</t>
  </si>
  <si>
    <t>0.16</t>
  </si>
  <si>
    <t>33.89</t>
  </si>
  <si>
    <t>212.58</t>
  </si>
  <si>
    <t>0.32</t>
  </si>
  <si>
    <t>0.07</t>
  </si>
  <si>
    <t>9.82</t>
  </si>
  <si>
    <t>JERUK</t>
  </si>
  <si>
    <t>20.84</t>
  </si>
  <si>
    <t>2.243.88</t>
  </si>
  <si>
    <t>343.33</t>
  </si>
  <si>
    <t>28.75</t>
  </si>
  <si>
    <t>570.55</t>
  </si>
  <si>
    <t>365.02</t>
  </si>
  <si>
    <t>28.06</t>
  </si>
  <si>
    <t>631.99</t>
  </si>
  <si>
    <t>12.17</t>
  </si>
  <si>
    <t>SALAK</t>
  </si>
  <si>
    <r>
      <rPr>
        <b/>
        <charset val="134"/>
        <sz val="11"/>
        <color rgb="FF000000"/>
        <rFont val="Cambria"/>
      </rPr>
      <t xml:space="preserve">      </t>
    </r>
    <r>
      <rPr>
        <b/>
        <charset val="134"/>
        <sz val="11"/>
        <color rgb="FF000000"/>
        <rFont val="Cambria"/>
      </rPr>
      <t>(Ton/Ha)</t>
    </r>
  </si>
  <si>
    <t>0.25</t>
  </si>
  <si>
    <t>34.61</t>
  </si>
  <si>
    <t>2.06</t>
  </si>
  <si>
    <t>0.36</t>
  </si>
  <si>
    <t>17.40</t>
  </si>
  <si>
    <t>48.33</t>
  </si>
  <si>
    <t>0.62</t>
  </si>
  <si>
    <t>0.54</t>
  </si>
  <si>
    <t>30.37</t>
  </si>
  <si>
    <t>55.93</t>
  </si>
  <si>
    <t>1.09</t>
  </si>
  <si>
    <t>0.90</t>
  </si>
  <si>
    <t>15.06</t>
  </si>
  <si>
    <t>16.70</t>
  </si>
  <si>
    <t>PEPAYA</t>
  </si>
  <si>
    <t>222.43</t>
  </si>
  <si>
    <t>43.54</t>
  </si>
  <si>
    <t>59.36</t>
  </si>
  <si>
    <t>214.45</t>
  </si>
  <si>
    <t>44.27</t>
  </si>
  <si>
    <t>2.569.1</t>
  </si>
  <si>
    <t>58.03</t>
  </si>
  <si>
    <t>53.41</t>
  </si>
  <si>
    <t>41.05</t>
  </si>
  <si>
    <t>3,171.71</t>
  </si>
  <si>
    <t>77.27</t>
  </si>
  <si>
    <t>54.75</t>
  </si>
  <si>
    <t>12.56</t>
  </si>
  <si>
    <t>804.60</t>
  </si>
  <si>
    <t>64.04</t>
  </si>
  <si>
    <t>JAMBU BIJI</t>
  </si>
  <si>
    <t>111.08</t>
  </si>
  <si>
    <t>14.56</t>
  </si>
  <si>
    <t>101.12</t>
  </si>
  <si>
    <t>16.87</t>
  </si>
  <si>
    <t>270.72</t>
  </si>
  <si>
    <t>16.04</t>
  </si>
  <si>
    <t>27.27</t>
  </si>
  <si>
    <t>19.28</t>
  </si>
  <si>
    <t>341.63</t>
  </si>
  <si>
    <t>17.72</t>
  </si>
  <si>
    <t>31.29</t>
  </si>
  <si>
    <t>11.66</t>
  </si>
  <si>
    <t>224.26</t>
  </si>
  <si>
    <t>19.23</t>
  </si>
  <si>
    <t>12.</t>
  </si>
  <si>
    <t>MANGGIS</t>
  </si>
  <si>
    <t>5.41</t>
  </si>
  <si>
    <t>520.66</t>
  </si>
  <si>
    <t>117.71</t>
  </si>
  <si>
    <t>425.51</t>
  </si>
  <si>
    <t>3.61</t>
  </si>
  <si>
    <t>488.05</t>
  </si>
  <si>
    <t>60.25</t>
  </si>
  <si>
    <t>339.07</t>
  </si>
  <si>
    <t>5.63</t>
  </si>
  <si>
    <t>418.10</t>
  </si>
  <si>
    <t>34.16</t>
  </si>
  <si>
    <t>188.70</t>
  </si>
  <si>
    <t>5.52</t>
  </si>
  <si>
    <t>TANAMAN BIOFARMAKA TAHUNAN TAHUN 2024</t>
  </si>
  <si>
    <t>1. JAHE</t>
  </si>
  <si>
    <t>Tanam (M2)</t>
  </si>
  <si>
    <t>Panen(M2)</t>
  </si>
  <si>
    <t>(KG)</t>
  </si>
  <si>
    <t>(KG/M2)</t>
  </si>
  <si>
    <t>1,79</t>
  </si>
  <si>
    <t>1,99</t>
  </si>
  <si>
    <t>1,95</t>
  </si>
  <si>
    <t>Sungai Aur</t>
  </si>
  <si>
    <t>1,98</t>
  </si>
  <si>
    <t>1,90</t>
  </si>
  <si>
    <t>1,96</t>
  </si>
  <si>
    <t>2,00</t>
  </si>
  <si>
    <t>1,89</t>
  </si>
  <si>
    <t>1,68</t>
  </si>
  <si>
    <t>1.046.105</t>
  </si>
  <si>
    <t>1,63</t>
  </si>
  <si>
    <t>1.108.401</t>
  </si>
  <si>
    <t>2,53</t>
  </si>
  <si>
    <t>1.300.682</t>
  </si>
  <si>
    <t>3,46</t>
  </si>
  <si>
    <t>3,04</t>
  </si>
  <si>
    <t>2. KENCUR</t>
  </si>
  <si>
    <t>(M2)</t>
  </si>
  <si>
    <t>1,87</t>
  </si>
  <si>
    <t>1,54</t>
  </si>
  <si>
    <t>1,58</t>
  </si>
  <si>
    <t>1,60</t>
  </si>
  <si>
    <t>1,61</t>
  </si>
  <si>
    <t>1,66</t>
  </si>
  <si>
    <t>1,57</t>
  </si>
  <si>
    <t>1,73</t>
  </si>
  <si>
    <t>1,42</t>
  </si>
  <si>
    <t>2,49</t>
  </si>
  <si>
    <t>1.162.016</t>
  </si>
  <si>
    <t>3,60</t>
  </si>
  <si>
    <t>1.460.310</t>
  </si>
  <si>
    <t>2,99</t>
  </si>
  <si>
    <t>3. KUNYIT</t>
  </si>
  <si>
    <t>1,64</t>
  </si>
  <si>
    <t>2,30</t>
  </si>
  <si>
    <t>4,25</t>
  </si>
  <si>
    <t>2,55</t>
  </si>
  <si>
    <t>4. LENGKUAS</t>
  </si>
  <si>
    <t>2,68</t>
  </si>
  <si>
    <t>2,14</t>
  </si>
  <si>
    <t>2,45</t>
  </si>
  <si>
    <t>2,54</t>
  </si>
  <si>
    <t>2,10</t>
  </si>
  <si>
    <t>2,24</t>
  </si>
  <si>
    <t>2,52</t>
  </si>
  <si>
    <t>2,48</t>
  </si>
  <si>
    <t>1,65</t>
  </si>
  <si>
    <t>2,12</t>
  </si>
  <si>
    <t>4,09</t>
  </si>
  <si>
    <t>1.579.158</t>
  </si>
  <si>
    <t>3,22</t>
  </si>
  <si>
    <t>DATA ALAT DAN MESIN PERTANIAN TAHUN 2024</t>
  </si>
  <si>
    <t>Power Thresher</t>
  </si>
  <si>
    <t>Seed Cleaner</t>
  </si>
  <si>
    <t>Penggilingan Besar</t>
  </si>
  <si>
    <t>Penggilingan Kecil</t>
  </si>
  <si>
    <t>RMU</t>
  </si>
  <si>
    <t>Pemipil Jagung</t>
  </si>
  <si>
    <t>Sabit Bergigi</t>
  </si>
</sst>
</file>

<file path=xl/styles.xml><?xml version="1.0" encoding="utf-8"?>
<styleSheet xmlns="http://schemas.openxmlformats.org/spreadsheetml/2006/main">
  <numFmts count="18">
    <numFmt numFmtId="0" formatCode="General"/>
    <numFmt numFmtId="173" formatCode="_(* #,##0.0_);_(* \(#,##0.0\);_(* &quot;-&quot;_);_(@_)"/>
    <numFmt numFmtId="166" formatCode="_(* #,##0_);_(* \(#,##0\);_(* &quot;-&quot;_);_(@_)"/>
    <numFmt numFmtId="177" formatCode="mmm\-yy"/>
    <numFmt numFmtId="164" formatCode="_(* #,##0.00_);_(* \(#,##0.00\);_(* &quot;-&quot;??_);_(@_)"/>
    <numFmt numFmtId="175" formatCode="_(* #,##0_);_(* \(#,##0\);_(* &quot;-&quot;??_);_(@_)"/>
    <numFmt numFmtId="174" formatCode="_(* #,##0.00_);_(* \(#,##0.00\);_(* &quot;-&quot;_);_(@_)"/>
    <numFmt numFmtId="178" formatCode="_(* #,##0.0_);_(* \(#,##0.0\);_(* &quot;-&quot;??_);_(@_)"/>
    <numFmt numFmtId="3" formatCode="#,##0"/>
    <numFmt numFmtId="176" formatCode="0.0_ "/>
    <numFmt numFmtId="49" formatCode="@"/>
    <numFmt numFmtId="168" formatCode="_ * #,##0.00_ ;_ * \-#,##0.00_ ;_ * &quot;-&quot;??_ ;_ @_ "/>
    <numFmt numFmtId="170" formatCode="_ * #,##0_ ;_ * \-#,##0_ ;_ * &quot;-&quot;??_ ;_ @_ "/>
    <numFmt numFmtId="172" formatCode="_ * #,##0.00_ ;_ * \-#,##0.00_ ;_ * &quot;-&quot;??.00_ ;_ @_ "/>
    <numFmt numFmtId="171" formatCode="#.00"/>
    <numFmt numFmtId="2" formatCode="0.00"/>
    <numFmt numFmtId="169" formatCode="#,##0.0"/>
    <numFmt numFmtId="4" formatCode="#,##0.00"/>
  </numFmts>
  <fonts count="42">
    <font>
      <name val="Calibri"/>
      <sz val="11"/>
    </font>
    <font>
      <name val="Bookman Old Style"/>
      <charset val="134"/>
      <sz val="12"/>
    </font>
    <font>
      <name val="Bookman Old Style"/>
      <charset val="134"/>
      <sz val="9"/>
    </font>
    <font>
      <name val="Bookman Old Style"/>
      <b/>
      <charset val="134"/>
      <sz val="12"/>
    </font>
    <font>
      <name val="Bookman Old Style"/>
      <b/>
      <charset val="134"/>
      <sz val="9"/>
    </font>
    <font>
      <name val="Bookman Old Style"/>
      <b/>
      <charset val="134"/>
      <sz val="12"/>
      <color indexed="12"/>
    </font>
    <font>
      <name val="Bookman Old Style"/>
      <b/>
      <charset val="134"/>
      <sz val="12"/>
      <color indexed="10"/>
    </font>
    <font>
      <name val="Bookman Old Style"/>
      <b/>
      <charset val="134"/>
      <sz val="9"/>
      <color indexed="10"/>
    </font>
    <font>
      <name val="Bookman Old Style"/>
      <b/>
      <charset val="134"/>
      <sz val="9"/>
      <color indexed="12"/>
    </font>
    <font>
      <name val="Bookman Old Style"/>
      <charset val="134"/>
      <sz val="9"/>
      <color indexed="8"/>
    </font>
    <font>
      <name val="Bookman Old Style"/>
      <charset val="134"/>
      <sz val="12"/>
      <color indexed="8"/>
    </font>
    <font>
      <name val="Arial"/>
      <b/>
      <charset val="134"/>
      <sz val="9"/>
    </font>
    <font>
      <name val="Arial"/>
      <b/>
      <charset val="134"/>
      <sz val="9"/>
      <color indexed="8"/>
    </font>
    <font>
      <name val="Bookman Old Style"/>
      <b/>
      <charset val="134"/>
      <sz val="9"/>
      <color indexed="8"/>
    </font>
    <font>
      <name val="Bookman Old Style"/>
      <charset val="134"/>
      <sz val="9"/>
      <color indexed="10"/>
    </font>
    <font>
      <name val="Agency FB"/>
      <charset val="134"/>
      <sz val="8"/>
    </font>
    <font>
      <name val="Bookman Old Style"/>
      <charset val="134"/>
      <sz val="10"/>
    </font>
    <font>
      <name val="Cambria"/>
      <b/>
      <charset val="134"/>
      <u/>
      <sz val="11"/>
      <color rgb="FF000000"/>
    </font>
    <font>
      <name val="Cambria"/>
      <b/>
      <charset val="134"/>
      <sz val="11"/>
      <color rgb="FF000000"/>
    </font>
    <font>
      <name val="Bookman Old Style"/>
      <charset val="134"/>
      <sz val="11"/>
      <color rgb="FF000000"/>
    </font>
    <font>
      <name val="Cambria"/>
      <charset val="134"/>
      <sz val="11"/>
      <color rgb="FF000000"/>
    </font>
    <font>
      <name val="Bookman Old Style"/>
      <b/>
      <sz val="12"/>
      <color indexed="10"/>
    </font>
    <font>
      <name val="Cambria"/>
      <b/>
      <charset val="134"/>
      <sz val="11"/>
      <color rgb="FF000000"/>
    </font>
    <font>
      <name val="Calibri"/>
      <charset val="134"/>
      <sz val="11"/>
      <color rgb="FF000000"/>
    </font>
    <font>
      <name val="Bookman Old Style"/>
      <charset val="134"/>
      <sz val="11"/>
    </font>
    <font>
      <name val="Arial Unicode MS"/>
      <b/>
      <charset val="134"/>
      <sz val="14"/>
      <color rgb="FF000000"/>
    </font>
    <font>
      <name val="Arial Unicode MS"/>
      <b/>
      <charset val="134"/>
      <sz val="10"/>
      <color rgb="FF000000"/>
    </font>
    <font>
      <name val="Calibri"/>
      <b/>
      <charset val="134"/>
      <sz val="11"/>
      <color rgb="FF000000"/>
    </font>
    <font>
      <name val="Arial Unicode MS"/>
      <charset val="134"/>
      <sz val="10"/>
      <color rgb="FF000000"/>
    </font>
    <font>
      <name val="Calibri"/>
      <charset val="134"/>
      <sz val="10"/>
      <color rgb="FF000000"/>
    </font>
    <font>
      <name val="Cambria"/>
      <charset val="134"/>
      <sz val="11"/>
      <color rgb="FF000000"/>
    </font>
    <font>
      <name val="Cambria"/>
      <i/>
      <charset val="134"/>
      <sz val="11"/>
      <color rgb="FF000000"/>
    </font>
    <font>
      <name val="Cambria"/>
      <b/>
      <charset val="134"/>
      <sz val="11"/>
      <color rgb="FF000000"/>
    </font>
    <font>
      <name val="Cambria"/>
      <charset val="134"/>
      <sz val="11"/>
      <color rgb="FF000000"/>
    </font>
    <font>
      <name val="Cambria"/>
      <b/>
      <charset val="134"/>
      <u/>
      <sz val="11"/>
      <color rgb="FF000000"/>
    </font>
    <font>
      <name val="Cambria"/>
      <charset val="134"/>
      <sz val="12"/>
      <color rgb="FF000000"/>
    </font>
    <font>
      <name val="Cambria"/>
      <b/>
      <charset val="134"/>
      <sz val="12"/>
      <color rgb="FF000000"/>
    </font>
    <font>
      <name val="Cambria"/>
      <b/>
      <charset val="134"/>
      <sz val="12"/>
      <color rgb="FF000000"/>
    </font>
    <font>
      <name val="Cambria"/>
      <charset val="134"/>
      <sz val="12"/>
      <color rgb="FF000000"/>
    </font>
    <font>
      <name val="Cambria"/>
      <charset val="134"/>
      <sz val="11"/>
      <color rgb="FF000000"/>
    </font>
    <font>
      <name val="Arial"/>
      <charset val="134"/>
      <sz val="10"/>
    </font>
    <font>
      <name val="Calibri"/>
      <charset val="134"/>
      <sz val="12"/>
      <color rgb="FF000000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8EA2A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EB4E2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A1DC04"/>
        <bgColor indexed="64"/>
      </patternFill>
    </fill>
    <fill>
      <patternFill patternType="solid">
        <fgColor rgb="FFE3F668"/>
        <bgColor indexed="64"/>
      </patternFill>
    </fill>
    <fill>
      <patternFill patternType="solid">
        <fgColor rgb="FFC2E277"/>
        <bgColor indexed="64"/>
      </patternFill>
    </fill>
    <fill>
      <patternFill patternType="solid">
        <fgColor rgb="FFC4E759"/>
        <bgColor indexed="64"/>
      </patternFill>
    </fill>
    <fill>
      <patternFill patternType="solid">
        <fgColor rgb="FFF7FC7E"/>
        <bgColor indexed="64"/>
      </patternFill>
    </fill>
    <fill>
      <patternFill patternType="solid">
        <fgColor rgb="FFC4D69B"/>
        <bgColor indexed="64"/>
      </patternFill>
    </fill>
    <fill>
      <patternFill patternType="solid">
        <fgColor rgb="FFD7E3B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0" fillId="0" borderId="0">
      <alignment vertical="bottom"/>
      <protection locked="0" hidden="0"/>
    </xf>
    <xf numFmtId="166" fontId="40" fillId="0" borderId="0">
      <alignment vertical="top"/>
      <protection locked="0" hidden="0"/>
    </xf>
    <xf numFmtId="0" fontId="41" fillId="0" borderId="0">
      <alignment vertical="bottom"/>
      <protection locked="0" hidden="0"/>
    </xf>
    <xf numFmtId="164" fontId="40" fillId="0" borderId="0">
      <alignment vertical="top"/>
      <protection locked="0" hidden="0"/>
    </xf>
    <xf numFmtId="164" fontId="23" fillId="0" borderId="0">
      <alignment vertical="top"/>
      <protection locked="0" hidden="0"/>
    </xf>
    <xf numFmtId="166" fontId="23" fillId="0" borderId="0">
      <alignment vertical="top"/>
      <protection locked="0" hidden="0"/>
    </xf>
    <xf numFmtId="0" fontId="23" fillId="0" borderId="0">
      <alignment vertical="bottom"/>
      <protection locked="0" hidden="0"/>
    </xf>
    <xf numFmtId="168" fontId="23" fillId="0" borderId="0">
      <alignment vertical="top"/>
      <protection locked="0" hidden="0"/>
    </xf>
  </cellStyleXfs>
  <cellXfs count="431">
    <xf numFmtId="0" fontId="0" fillId="0" borderId="0" xfId="0">
      <alignment vertical="center"/>
    </xf>
    <xf numFmtId="0" fontId="1" fillId="0" borderId="0" xfId="1" applyFont="1" applyAlignment="1">
      <alignment vertical="bottom"/>
    </xf>
    <xf numFmtId="173" fontId="1" fillId="2" borderId="0" xfId="2" applyNumberFormat="1" applyFont="1" applyFill="1" applyAlignment="1">
      <alignment vertical="bottom"/>
    </xf>
    <xf numFmtId="173" fontId="2" fillId="2" borderId="0" xfId="2" applyNumberFormat="1" applyFont="1" applyFill="1" applyAlignment="1">
      <alignment vertical="bottom"/>
    </xf>
    <xf numFmtId="173" fontId="2" fillId="2" borderId="0" xfId="2" applyNumberFormat="1" applyFont="1" applyFill="1" applyBorder="1" applyAlignment="1">
      <alignment vertical="bottom"/>
    </xf>
    <xf numFmtId="173" fontId="2" fillId="3" borderId="0" xfId="2" applyNumberFormat="1" applyFont="1" applyFill="1" applyBorder="1" applyAlignment="1">
      <alignment vertical="bottom"/>
    </xf>
    <xf numFmtId="0" fontId="2" fillId="0" borderId="0" xfId="1" applyFont="1" applyBorder="1" applyAlignment="1">
      <alignment vertical="bottom"/>
    </xf>
    <xf numFmtId="166" fontId="2" fillId="0" borderId="0" xfId="2" applyNumberFormat="1" applyFont="1" applyBorder="1" applyAlignment="1">
      <alignment vertical="bottom"/>
    </xf>
    <xf numFmtId="0" fontId="2" fillId="0" borderId="0" xfId="1" applyFont="1" applyFill="1" applyBorder="1" applyAlignment="1">
      <alignment vertical="bottom"/>
    </xf>
    <xf numFmtId="0" fontId="2" fillId="0" borderId="0" xfId="1" applyFont="1" applyAlignment="1">
      <alignment vertical="bottom"/>
    </xf>
    <xf numFmtId="166" fontId="3" fillId="0" borderId="0" xfId="2" applyNumberFormat="1" applyFont="1" applyAlignment="1">
      <alignment vertical="bottom"/>
    </xf>
    <xf numFmtId="166" fontId="3" fillId="2" borderId="0" xfId="2" applyNumberFormat="1" applyFont="1" applyFill="1" applyAlignment="1">
      <alignment vertical="bottom"/>
    </xf>
    <xf numFmtId="166" fontId="4" fillId="2" borderId="0" xfId="2" applyNumberFormat="1" applyFont="1" applyFill="1" applyAlignment="1">
      <alignment vertical="bottom"/>
    </xf>
    <xf numFmtId="166" fontId="4" fillId="2" borderId="0" xfId="2" applyNumberFormat="1" applyFont="1" applyFill="1" applyBorder="1" applyAlignment="1">
      <alignment vertical="bottom"/>
    </xf>
    <xf numFmtId="166" fontId="4" fillId="0" borderId="0" xfId="2" applyNumberFormat="1" applyFont="1" applyBorder="1" applyAlignment="1">
      <alignment horizontal="left" vertical="bottom"/>
    </xf>
    <xf numFmtId="166" fontId="4" fillId="0" borderId="0" xfId="2" applyNumberFormat="1" applyFont="1" applyBorder="1" applyAlignment="1">
      <alignment vertical="bottom"/>
    </xf>
    <xf numFmtId="166" fontId="1" fillId="0" borderId="0" xfId="2" applyNumberFormat="1" applyFont="1" applyAlignment="1">
      <alignment vertical="bottom"/>
    </xf>
    <xf numFmtId="173" fontId="1" fillId="2" borderId="0" xfId="2" applyNumberFormat="1" applyFont="1" applyFill="1" applyAlignment="1">
      <alignment vertical="bottom"/>
    </xf>
    <xf numFmtId="173" fontId="5" fillId="2" borderId="0" xfId="2" applyNumberFormat="1" applyFont="1" applyFill="1" applyAlignment="1">
      <alignment vertical="bottom"/>
    </xf>
    <xf numFmtId="173" fontId="6" fillId="2" borderId="0" xfId="2" applyNumberFormat="1" applyFont="1" applyFill="1" applyAlignment="1">
      <alignment vertical="bottom"/>
    </xf>
    <xf numFmtId="173" fontId="2" fillId="2" borderId="0" xfId="2" applyNumberFormat="1" applyFont="1" applyFill="1" applyAlignment="1">
      <alignment vertical="bottom"/>
    </xf>
    <xf numFmtId="173" fontId="2" fillId="2" borderId="0" xfId="2" applyNumberFormat="1" applyFont="1" applyFill="1" applyBorder="1" applyAlignment="1">
      <alignment vertical="bottom"/>
    </xf>
    <xf numFmtId="173" fontId="2" fillId="3" borderId="0" xfId="2" applyNumberFormat="1" applyFont="1" applyFill="1" applyBorder="1" applyAlignment="1">
      <alignment vertical="bottom"/>
    </xf>
    <xf numFmtId="166" fontId="2" fillId="0" borderId="0" xfId="2" applyNumberFormat="1" applyFont="1" applyBorder="1" applyAlignment="1">
      <alignment vertical="bottom"/>
    </xf>
    <xf numFmtId="166" fontId="7" fillId="0" borderId="0" xfId="2" applyNumberFormat="1" applyFont="1" applyBorder="1" applyAlignment="1">
      <alignment vertical="bottom"/>
    </xf>
    <xf numFmtId="166" fontId="8" fillId="0" borderId="0" xfId="2" applyNumberFormat="1" applyFont="1" applyBorder="1" applyAlignment="1">
      <alignment vertical="bottom"/>
    </xf>
    <xf numFmtId="166" fontId="8" fillId="0" borderId="0" xfId="2" applyNumberFormat="1" applyFont="1" applyFill="1" applyBorder="1" applyAlignment="1">
      <alignment vertical="bottom"/>
    </xf>
    <xf numFmtId="166" fontId="7" fillId="0" borderId="0" xfId="2" applyNumberFormat="1" applyFont="1" applyFill="1" applyBorder="1" applyAlignment="1">
      <alignment vertical="bottom"/>
    </xf>
    <xf numFmtId="166" fontId="2" fillId="0" borderId="0" xfId="2" applyNumberFormat="1" applyFont="1" applyFill="1" applyBorder="1" applyAlignment="1">
      <alignment vertical="bottom"/>
    </xf>
    <xf numFmtId="0" fontId="4" fillId="4" borderId="0" xfId="1" applyFont="1" applyFill="1" applyBorder="1" applyAlignment="1">
      <alignment vertical="bottom"/>
    </xf>
    <xf numFmtId="0" fontId="4" fillId="5" borderId="0" xfId="1" applyFont="1" applyFill="1" applyBorder="1" applyAlignment="1">
      <alignment vertical="bottom"/>
    </xf>
    <xf numFmtId="0" fontId="4" fillId="4" borderId="0" xfId="1" applyFont="1" applyFill="1" applyBorder="1" applyAlignment="1">
      <alignment vertical="bottom"/>
    </xf>
    <xf numFmtId="0" fontId="4" fillId="6" borderId="0" xfId="1" applyFont="1" applyFill="1" applyBorder="1" applyAlignment="1">
      <alignment vertical="bottom"/>
    </xf>
    <xf numFmtId="0" fontId="2" fillId="6" borderId="0" xfId="1" applyFont="1" applyFill="1" applyBorder="1" applyAlignment="1">
      <alignment vertical="bottom"/>
    </xf>
    <xf numFmtId="166" fontId="1" fillId="0" borderId="1" xfId="2" applyNumberFormat="1" applyFont="1" applyBorder="1" applyAlignment="1">
      <alignment horizontal="center" vertical="center"/>
    </xf>
    <xf numFmtId="173" fontId="1" fillId="2" borderId="2" xfId="2" applyNumberFormat="1" applyFont="1" applyFill="1" applyBorder="1" applyAlignment="1">
      <alignment horizontal="center" vertical="center"/>
    </xf>
    <xf numFmtId="173" fontId="1" fillId="2" borderId="2" xfId="2" applyNumberFormat="1" applyFont="1" applyFill="1" applyBorder="1" applyAlignment="1">
      <alignment horizontal="center" vertical="center" wrapText="1"/>
    </xf>
    <xf numFmtId="173" fontId="1" fillId="2" borderId="1" xfId="2" applyNumberFormat="1" applyFont="1" applyFill="1" applyBorder="1" applyAlignment="1">
      <alignment horizontal="center" vertical="center" wrapText="1"/>
    </xf>
    <xf numFmtId="173" fontId="2" fillId="2" borderId="0" xfId="2" applyNumberFormat="1" applyFont="1" applyFill="1" applyBorder="1">
      <alignment vertical="center"/>
    </xf>
    <xf numFmtId="173" fontId="2" fillId="3" borderId="0" xfId="2" applyNumberFormat="1" applyFont="1" applyFill="1" applyBorder="1" applyAlignment="1">
      <alignment horizontal="center" vertical="center"/>
    </xf>
    <xf numFmtId="166" fontId="2" fillId="0" borderId="0" xfId="2" applyNumberFormat="1" applyFont="1" applyBorder="1" applyAlignment="1">
      <alignment horizontal="center" vertical="center"/>
    </xf>
    <xf numFmtId="166" fontId="4" fillId="7" borderId="0" xfId="2" applyNumberFormat="1" applyFont="1" applyFill="1" applyBorder="1" applyAlignment="1">
      <alignment horizontal="left" vertical="center"/>
    </xf>
    <xf numFmtId="166" fontId="2" fillId="7" borderId="0" xfId="2" applyNumberFormat="1" applyFont="1" applyFill="1" applyBorder="1" applyAlignment="1">
      <alignment horizontal="center" vertical="center"/>
    </xf>
    <xf numFmtId="166" fontId="2" fillId="0" borderId="0" xfId="2" applyNumberFormat="1" applyFont="1" applyBorder="1">
      <alignment vertical="center"/>
    </xf>
    <xf numFmtId="177" fontId="2" fillId="0" borderId="0" xfId="2" applyNumberFormat="1" applyFont="1" applyBorder="1">
      <alignment vertical="center"/>
    </xf>
    <xf numFmtId="166" fontId="2" fillId="0" borderId="0" xfId="2" applyNumberFormat="1" applyFont="1" applyFill="1" applyBorder="1">
      <alignment vertical="center"/>
    </xf>
    <xf numFmtId="0" fontId="2" fillId="0" borderId="0" xfId="1" applyFont="1" applyBorder="1" applyAlignment="1">
      <alignment horizontal="center" vertical="bottom" wrapText="1"/>
    </xf>
    <xf numFmtId="0" fontId="9" fillId="0" borderId="0" xfId="1" applyFont="1" applyAlignment="1">
      <alignment vertical="bottom"/>
    </xf>
    <xf numFmtId="166" fontId="1" fillId="0" borderId="3" xfId="2" applyNumberFormat="1" applyFont="1" applyBorder="1" applyAlignment="1">
      <alignment horizontal="center" vertical="center"/>
    </xf>
    <xf numFmtId="173" fontId="10" fillId="2" borderId="2" xfId="2" applyNumberFormat="1" applyFont="1" applyFill="1" applyBorder="1" applyAlignment="1">
      <alignment horizontal="center" vertical="center"/>
    </xf>
    <xf numFmtId="173" fontId="1" fillId="2" borderId="3" xfId="2" applyNumberFormat="1" applyFont="1" applyFill="1" applyBorder="1" applyAlignment="1">
      <alignment horizontal="center" vertical="center" wrapText="1"/>
    </xf>
    <xf numFmtId="173" fontId="9" fillId="2" borderId="0" xfId="2" applyNumberFormat="1" applyFont="1" applyFill="1" applyBorder="1" applyAlignment="1">
      <alignment horizontal="center" vertical="center"/>
    </xf>
    <xf numFmtId="173" fontId="2" fillId="3" borderId="0" xfId="2" applyNumberFormat="1" applyFont="1" applyFill="1" applyBorder="1" applyAlignment="1">
      <alignment horizontal="center" vertical="center" wrapText="1"/>
    </xf>
    <xf numFmtId="166" fontId="9" fillId="0" borderId="0" xfId="2" applyNumberFormat="1" applyFont="1" applyBorder="1" applyAlignment="1">
      <alignment horizontal="center" vertical="center"/>
    </xf>
    <xf numFmtId="166" fontId="9" fillId="0" borderId="0" xfId="2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bottom"/>
    </xf>
    <xf numFmtId="0" fontId="11" fillId="0" borderId="0" xfId="3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bottom"/>
    </xf>
    <xf numFmtId="0" fontId="11" fillId="5" borderId="0" xfId="3" applyFont="1" applyFill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center" vertical="bottom" wrapText="1"/>
    </xf>
    <xf numFmtId="0" fontId="13" fillId="4" borderId="0" xfId="1" applyFont="1" applyFill="1" applyBorder="1" applyAlignment="1">
      <alignment horizontal="center" vertical="bottom" wrapText="1"/>
    </xf>
    <xf numFmtId="166" fontId="1" fillId="0" borderId="4" xfId="2" applyNumberFormat="1" applyFont="1" applyBorder="1" applyAlignment="1">
      <alignment vertical="bottom"/>
    </xf>
    <xf numFmtId="173" fontId="1" fillId="2" borderId="4" xfId="2" applyNumberFormat="1" applyFont="1" applyFill="1" applyBorder="1" applyAlignment="1">
      <alignment vertical="bottom"/>
    </xf>
    <xf numFmtId="166" fontId="3" fillId="2" borderId="4" xfId="2" applyNumberFormat="1" applyFont="1" applyFill="1" applyBorder="1" applyAlignment="1">
      <alignment vertical="bottom"/>
    </xf>
    <xf numFmtId="0" fontId="2" fillId="0" borderId="0" xfId="1" applyFont="1" applyBorder="1" applyAlignment="1">
      <alignment vertical="bottom"/>
    </xf>
    <xf numFmtId="0" fontId="2" fillId="0" borderId="0" xfId="1" applyFont="1" applyFill="1" applyBorder="1" applyAlignment="1">
      <alignment vertical="bottom"/>
    </xf>
    <xf numFmtId="0" fontId="2" fillId="5" borderId="0" xfId="1" applyFont="1" applyFill="1" applyBorder="1" applyAlignment="1">
      <alignment vertical="bottom"/>
    </xf>
    <xf numFmtId="0" fontId="2" fillId="0" borderId="5" xfId="1" applyFont="1" applyBorder="1" applyAlignment="1">
      <alignment vertical="bottom"/>
    </xf>
    <xf numFmtId="166" fontId="1" fillId="0" borderId="6" xfId="2" applyNumberFormat="1" applyFont="1" applyBorder="1" applyAlignment="1">
      <alignment vertical="bottom"/>
    </xf>
    <xf numFmtId="166" fontId="1" fillId="2" borderId="6" xfId="2" applyNumberFormat="1" applyFont="1" applyFill="1" applyBorder="1" applyAlignment="1">
      <alignment vertical="bottom"/>
    </xf>
    <xf numFmtId="166" fontId="1" fillId="2" borderId="6" xfId="2" applyNumberFormat="1" applyFont="1" applyFill="1" applyBorder="1" applyAlignment="1">
      <alignment horizontal="right" vertical="bottom"/>
    </xf>
    <xf numFmtId="166" fontId="1" fillId="2" borderId="6" xfId="2" applyNumberFormat="1" applyFont="1" applyFill="1" applyBorder="1" applyAlignment="1" quotePrefix="1">
      <alignment horizontal="right" vertical="bottom"/>
    </xf>
    <xf numFmtId="173" fontId="1" fillId="2" borderId="6" xfId="2" applyNumberFormat="1" applyFont="1" applyFill="1" applyBorder="1" applyAlignment="1">
      <alignment vertical="bottom"/>
    </xf>
    <xf numFmtId="173" fontId="9" fillId="2" borderId="0" xfId="2" applyNumberFormat="1" applyFont="1" applyFill="1" applyBorder="1" applyAlignment="1">
      <alignment vertical="bottom"/>
    </xf>
    <xf numFmtId="166" fontId="2" fillId="6" borderId="0" xfId="2" applyNumberFormat="1" applyFont="1" applyFill="1" applyBorder="1" applyAlignment="1">
      <alignment vertical="bottom"/>
    </xf>
    <xf numFmtId="164" fontId="2" fillId="0" borderId="0" xfId="4" applyNumberFormat="1" applyFont="1" applyBorder="1" applyAlignment="1">
      <alignment vertical="bottom"/>
    </xf>
    <xf numFmtId="166" fontId="2" fillId="0" borderId="0" xfId="1" applyNumberFormat="1" applyFont="1" applyFill="1" applyBorder="1" applyAlignment="1">
      <alignment vertical="bottom"/>
    </xf>
    <xf numFmtId="166" fontId="9" fillId="0" borderId="0" xfId="2" applyNumberFormat="1" applyFont="1" applyFill="1" applyBorder="1" applyAlignment="1">
      <alignment vertical="bottom"/>
    </xf>
    <xf numFmtId="166" fontId="2" fillId="0" borderId="0" xfId="1" applyNumberFormat="1" applyFont="1" applyBorder="1" applyAlignment="1">
      <alignment vertical="bottom"/>
    </xf>
    <xf numFmtId="166" fontId="2" fillId="0" borderId="0" xfId="4" applyNumberFormat="1" applyFont="1" applyFill="1" applyBorder="1" applyAlignment="1">
      <alignment horizontal="center" vertical="center"/>
    </xf>
    <xf numFmtId="166" fontId="2" fillId="5" borderId="0" xfId="1" applyNumberFormat="1" applyFont="1" applyFill="1" applyBorder="1" applyAlignment="1">
      <alignment vertical="bottom"/>
    </xf>
    <xf numFmtId="166" fontId="4" fillId="5" borderId="0" xfId="4" applyNumberFormat="1" applyFont="1" applyFill="1" applyBorder="1" applyAlignment="1">
      <alignment horizontal="center" vertical="center"/>
    </xf>
    <xf numFmtId="166" fontId="14" fillId="0" borderId="0" xfId="4" applyNumberFormat="1" applyFont="1" applyFill="1" applyBorder="1" applyAlignment="1">
      <alignment horizontal="center" vertical="center"/>
    </xf>
    <xf numFmtId="166" fontId="4" fillId="0" borderId="0" xfId="1" applyNumberFormat="1" applyFont="1" applyBorder="1" applyAlignment="1">
      <alignment vertical="bottom"/>
    </xf>
    <xf numFmtId="0" fontId="2" fillId="0" borderId="7" xfId="1" applyFont="1" applyBorder="1" applyAlignment="1">
      <alignment vertical="bottom"/>
    </xf>
    <xf numFmtId="166" fontId="1" fillId="0" borderId="8" xfId="2" applyNumberFormat="1" applyFont="1" applyBorder="1" applyAlignment="1">
      <alignment vertical="bottom"/>
    </xf>
    <xf numFmtId="166" fontId="1" fillId="2" borderId="8" xfId="2" applyNumberFormat="1" applyFont="1" applyFill="1" applyBorder="1" applyAlignment="1">
      <alignment vertical="bottom"/>
    </xf>
    <xf numFmtId="166" fontId="1" fillId="2" borderId="6" xfId="2" applyNumberFormat="1" applyFont="1" applyFill="1" applyBorder="1" applyAlignment="1" quotePrefix="1">
      <alignment vertical="bottom"/>
    </xf>
    <xf numFmtId="166" fontId="1" fillId="0" borderId="3" xfId="2" applyNumberFormat="1" applyFont="1" applyBorder="1" applyAlignment="1">
      <alignment vertical="bottom"/>
    </xf>
    <xf numFmtId="166" fontId="1" fillId="2" borderId="4" xfId="2" applyNumberFormat="1" applyFont="1" applyFill="1" applyBorder="1" applyAlignment="1">
      <alignment vertical="bottom"/>
    </xf>
    <xf numFmtId="166" fontId="2" fillId="0" borderId="0" xfId="1" applyNumberFormat="1" applyFont="1" applyBorder="1" applyAlignment="1">
      <alignment vertical="bottom"/>
    </xf>
    <xf numFmtId="175" fontId="2" fillId="0" borderId="0" xfId="4" applyNumberFormat="1" applyFont="1" applyBorder="1" applyAlignment="1">
      <alignment vertical="bottom"/>
    </xf>
    <xf numFmtId="175" fontId="2" fillId="0" borderId="0" xfId="4" applyNumberFormat="1" applyFont="1" applyFill="1" applyBorder="1" applyAlignment="1">
      <alignment vertical="bottom"/>
    </xf>
    <xf numFmtId="0" fontId="4" fillId="5" borderId="0" xfId="1" applyFont="1" applyFill="1" applyBorder="1" applyAlignment="1">
      <alignment vertical="bottom"/>
    </xf>
    <xf numFmtId="0" fontId="4" fillId="0" borderId="0" xfId="1" applyFont="1" applyBorder="1" applyAlignment="1">
      <alignment vertical="bottom"/>
    </xf>
    <xf numFmtId="166" fontId="1" fillId="0" borderId="9" xfId="2" applyNumberFormat="1" applyFont="1" applyBorder="1" applyAlignment="1">
      <alignment vertical="bottom"/>
    </xf>
    <xf numFmtId="166" fontId="1" fillId="0" borderId="10" xfId="2" applyNumberFormat="1" applyFont="1" applyBorder="1" applyAlignment="1">
      <alignment vertical="bottom"/>
    </xf>
    <xf numFmtId="166" fontId="1" fillId="2" borderId="2" xfId="2" applyNumberFormat="1" applyFont="1" applyFill="1" applyBorder="1" applyAlignment="1">
      <alignment horizontal="center" vertical="bottom"/>
    </xf>
    <xf numFmtId="173" fontId="1" fillId="2" borderId="2" xfId="2" applyNumberFormat="1" applyFont="1" applyFill="1" applyBorder="1" applyAlignment="1">
      <alignment horizontal="center" vertical="bottom"/>
    </xf>
    <xf numFmtId="173" fontId="2" fillId="2" borderId="0" xfId="2" applyNumberFormat="1" applyFont="1" applyFill="1" applyBorder="1" applyAlignment="1">
      <alignment horizontal="center" vertical="bottom"/>
    </xf>
    <xf numFmtId="173" fontId="2" fillId="3" borderId="0" xfId="2" applyNumberFormat="1" applyFont="1" applyFill="1" applyBorder="1" applyAlignment="1">
      <alignment horizontal="center" vertical="bottom"/>
    </xf>
    <xf numFmtId="166" fontId="2" fillId="8" borderId="0" xfId="2" applyNumberFormat="1" applyFont="1" applyFill="1" applyBorder="1" applyAlignment="1">
      <alignment horizontal="center" vertical="bottom"/>
    </xf>
    <xf numFmtId="166" fontId="14" fillId="8" borderId="0" xfId="2" applyNumberFormat="1" applyFont="1" applyFill="1" applyBorder="1" applyAlignment="1">
      <alignment horizontal="center" vertical="bottom" wrapText="1"/>
    </xf>
    <xf numFmtId="166" fontId="2" fillId="0" borderId="0" xfId="2" applyNumberFormat="1" applyFont="1" applyBorder="1" applyAlignment="1">
      <alignment horizontal="center" vertical="bottom"/>
    </xf>
    <xf numFmtId="166" fontId="2" fillId="0" borderId="0" xfId="2" applyNumberFormat="1" applyFont="1" applyFill="1" applyBorder="1" applyAlignment="1">
      <alignment horizontal="center" vertical="bottom"/>
    </xf>
    <xf numFmtId="166" fontId="2" fillId="4" borderId="0" xfId="1" applyNumberFormat="1" applyFont="1" applyFill="1" applyBorder="1" applyAlignment="1">
      <alignment vertical="bottom"/>
    </xf>
    <xf numFmtId="166" fontId="4" fillId="5" borderId="0" xfId="1" applyNumberFormat="1" applyFont="1" applyFill="1" applyBorder="1" applyAlignment="1">
      <alignment vertical="bottom"/>
    </xf>
    <xf numFmtId="166" fontId="4" fillId="4" borderId="0" xfId="1" applyNumberFormat="1" applyFont="1" applyFill="1" applyBorder="1" applyAlignment="1">
      <alignment vertical="bottom"/>
    </xf>
    <xf numFmtId="166" fontId="1" fillId="0" borderId="11" xfId="2" applyNumberFormat="1" applyFont="1" applyBorder="1" applyAlignment="1">
      <alignment horizontal="center" vertical="bottom"/>
    </xf>
    <xf numFmtId="173" fontId="1" fillId="2" borderId="11" xfId="2" applyNumberFormat="1" applyFont="1" applyFill="1" applyBorder="1" applyAlignment="1">
      <alignment horizontal="center" vertical="bottom"/>
    </xf>
    <xf numFmtId="173" fontId="3" fillId="2" borderId="11" xfId="2" applyNumberFormat="1" applyFont="1" applyFill="1" applyBorder="1" applyAlignment="1">
      <alignment horizontal="left" vertical="bottom"/>
    </xf>
    <xf numFmtId="173" fontId="15" fillId="2" borderId="0" xfId="2" applyNumberFormat="1" applyFont="1" applyFill="1" applyBorder="1" applyAlignment="1">
      <alignment horizontal="center" vertical="bottom" wrapText="1"/>
    </xf>
    <xf numFmtId="0" fontId="4" fillId="0" borderId="0" xfId="1" applyFont="1" applyBorder="1" applyAlignment="1">
      <alignment vertical="bottom" wrapText="1"/>
    </xf>
    <xf numFmtId="0" fontId="2" fillId="0" borderId="0" xfId="1" applyFont="1" applyFill="1" applyAlignment="1">
      <alignment vertical="bottom"/>
    </xf>
    <xf numFmtId="166" fontId="3" fillId="0" borderId="0" xfId="2" applyNumberFormat="1" applyFont="1" applyFill="1" applyBorder="1" applyAlignment="1">
      <alignment vertical="bottom"/>
    </xf>
    <xf numFmtId="173" fontId="3" fillId="2" borderId="0" xfId="2" applyNumberFormat="1" applyFont="1" applyFill="1" applyBorder="1" applyAlignment="1">
      <alignment vertical="bottom"/>
    </xf>
    <xf numFmtId="173" fontId="4" fillId="2" borderId="0" xfId="2" applyNumberFormat="1" applyFont="1" applyFill="1" applyBorder="1" applyAlignment="1">
      <alignment vertical="bottom"/>
    </xf>
    <xf numFmtId="166" fontId="4" fillId="0" borderId="0" xfId="2" applyNumberFormat="1" applyFont="1" applyFill="1" applyBorder="1" applyAlignment="1">
      <alignment horizontal="left" vertical="bottom"/>
    </xf>
    <xf numFmtId="166" fontId="4" fillId="0" borderId="0" xfId="2" applyNumberFormat="1" applyFont="1" applyFill="1" applyBorder="1" applyAlignment="1">
      <alignment vertical="bottom"/>
    </xf>
    <xf numFmtId="0" fontId="4" fillId="0" borderId="0" xfId="1" applyFont="1" applyFill="1" applyBorder="1" applyAlignment="1">
      <alignment vertical="bottom"/>
    </xf>
    <xf numFmtId="166" fontId="3" fillId="0" borderId="0" xfId="2" applyNumberFormat="1" applyFont="1" applyFill="1" applyAlignment="1">
      <alignment vertical="bottom"/>
    </xf>
    <xf numFmtId="173" fontId="3" fillId="2" borderId="0" xfId="2" applyNumberFormat="1" applyFont="1" applyFill="1" applyAlignment="1">
      <alignment vertical="bottom"/>
    </xf>
    <xf numFmtId="173" fontId="4" fillId="2" borderId="0" xfId="2" applyNumberFormat="1" applyFont="1" applyFill="1" applyAlignment="1">
      <alignment vertical="bottom"/>
    </xf>
    <xf numFmtId="173" fontId="1" fillId="2" borderId="0" xfId="2" applyNumberFormat="1" applyFont="1" applyFill="1" applyBorder="1" applyAlignment="1">
      <alignment horizontal="center" vertical="center"/>
    </xf>
    <xf numFmtId="173" fontId="2" fillId="2" borderId="0" xfId="2" applyNumberFormat="1" applyFont="1" applyFill="1" applyBorder="1" applyAlignment="1">
      <alignment horizontal="center" vertical="center"/>
    </xf>
    <xf numFmtId="166" fontId="2" fillId="0" borderId="0" xfId="2" applyNumberFormat="1" applyFont="1" applyFill="1" applyBorder="1" applyAlignment="1">
      <alignment horizontal="center" vertical="center"/>
    </xf>
    <xf numFmtId="173" fontId="1" fillId="2" borderId="0" xfId="2" applyNumberFormat="1" applyFont="1" applyFill="1" applyBorder="1" applyAlignment="1">
      <alignment vertical="bottom"/>
    </xf>
    <xf numFmtId="166" fontId="16" fillId="0" borderId="6" xfId="2" applyNumberFormat="1" applyFont="1" applyBorder="1" applyAlignment="1">
      <alignment vertical="bottom"/>
    </xf>
    <xf numFmtId="166" fontId="1" fillId="2" borderId="0" xfId="2" applyNumberFormat="1" applyFont="1" applyFill="1" applyBorder="1" applyAlignment="1">
      <alignment vertical="bottom"/>
    </xf>
    <xf numFmtId="174" fontId="2" fillId="0" borderId="0" xfId="2" applyNumberFormat="1" applyFont="1" applyBorder="1" applyAlignment="1">
      <alignment vertical="bottom"/>
    </xf>
    <xf numFmtId="166" fontId="16" fillId="0" borderId="8" xfId="2" applyNumberFormat="1" applyFont="1" applyBorder="1" applyAlignment="1">
      <alignment vertical="bottom"/>
    </xf>
    <xf numFmtId="0" fontId="2" fillId="0" borderId="7" xfId="1" applyFont="1" applyFill="1" applyBorder="1" applyAlignment="1">
      <alignment vertical="bottom"/>
    </xf>
    <xf numFmtId="166" fontId="1" fillId="0" borderId="8" xfId="2" applyNumberFormat="1" applyFont="1" applyFill="1" applyBorder="1" applyAlignment="1">
      <alignment vertical="bottom"/>
    </xf>
    <xf numFmtId="173" fontId="1" fillId="2" borderId="2" xfId="2" applyNumberFormat="1" applyFont="1" applyFill="1" applyBorder="1" applyAlignment="1">
      <alignment horizontal="left" vertical="center" wrapText="1"/>
    </xf>
    <xf numFmtId="166" fontId="1" fillId="2" borderId="2" xfId="2" applyNumberFormat="1" applyFont="1" applyFill="1" applyBorder="1" applyAlignment="1">
      <alignment vertical="bottom"/>
    </xf>
    <xf numFmtId="174" fontId="2" fillId="0" borderId="0" xfId="2" applyNumberFormat="1" applyFont="1" applyFill="1" applyBorder="1" applyAlignment="1">
      <alignment vertical="bottom"/>
    </xf>
    <xf numFmtId="166" fontId="16" fillId="2" borderId="8" xfId="2" applyNumberFormat="1" applyFont="1" applyFill="1" applyBorder="1" applyAlignment="1">
      <alignment vertical="bottom"/>
    </xf>
    <xf numFmtId="166" fontId="16" fillId="2" borderId="6" xfId="2" applyNumberFormat="1" applyFont="1" applyFill="1" applyBorder="1" applyAlignment="1">
      <alignment vertical="bottom"/>
    </xf>
    <xf numFmtId="173" fontId="1" fillId="2" borderId="2" xfId="2" applyNumberFormat="1" applyFont="1" applyFill="1" applyBorder="1" applyAlignment="1">
      <alignment vertical="bottom"/>
    </xf>
    <xf numFmtId="166" fontId="1" fillId="2" borderId="0" xfId="2" applyNumberFormat="1" applyFont="1" applyFill="1" applyBorder="1" applyAlignment="1">
      <alignment horizontal="center" vertical="bottom"/>
    </xf>
    <xf numFmtId="173" fontId="16" fillId="2" borderId="0" xfId="2" applyNumberFormat="1" applyFont="1" applyFill="1" applyBorder="1" applyAlignment="1">
      <alignment horizontal="center" vertical="center"/>
    </xf>
    <xf numFmtId="166" fontId="1" fillId="0" borderId="0" xfId="2" applyNumberFormat="1" applyFont="1" applyBorder="1" applyAlignment="1">
      <alignment horizontal="center" vertical="bottom"/>
    </xf>
    <xf numFmtId="173" fontId="1" fillId="2" borderId="0" xfId="2" applyNumberFormat="1" applyFont="1" applyFill="1" applyBorder="1" applyAlignment="1">
      <alignment horizontal="center" vertical="bottom"/>
    </xf>
    <xf numFmtId="166" fontId="3" fillId="2" borderId="11" xfId="2" applyNumberFormat="1" applyFont="1" applyFill="1" applyBorder="1" applyAlignment="1">
      <alignment vertical="bottom"/>
    </xf>
    <xf numFmtId="166" fontId="3" fillId="2" borderId="0" xfId="2" applyNumberFormat="1" applyFont="1" applyFill="1" applyBorder="1" applyAlignment="1">
      <alignment vertical="bottom"/>
    </xf>
    <xf numFmtId="166" fontId="3" fillId="0" borderId="11" xfId="2" applyNumberFormat="1" applyFont="1" applyBorder="1" applyAlignment="1">
      <alignment vertical="bottom"/>
    </xf>
    <xf numFmtId="166" fontId="1" fillId="0" borderId="11" xfId="2" applyNumberFormat="1" applyFont="1" applyBorder="1" applyAlignment="1">
      <alignment vertical="bottom"/>
    </xf>
    <xf numFmtId="173" fontId="3" fillId="2" borderId="11" xfId="2" applyNumberFormat="1" applyFont="1" applyFill="1" applyBorder="1" applyAlignment="1">
      <alignment vertical="bottom"/>
    </xf>
    <xf numFmtId="173" fontId="4" fillId="2" borderId="11" xfId="2" applyNumberFormat="1" applyFont="1" applyFill="1" applyBorder="1" applyAlignment="1">
      <alignment vertical="bottom"/>
    </xf>
    <xf numFmtId="173" fontId="4" fillId="3" borderId="0" xfId="2" applyNumberFormat="1" applyFont="1" applyFill="1" applyBorder="1" applyAlignment="1">
      <alignment vertical="bottom"/>
    </xf>
    <xf numFmtId="173" fontId="2" fillId="2" borderId="12" xfId="2" applyNumberFormat="1" applyFont="1" applyFill="1" applyBorder="1" applyAlignment="1">
      <alignment vertical="bottom"/>
    </xf>
    <xf numFmtId="173" fontId="2" fillId="2" borderId="12" xfId="2" applyNumberFormat="1" applyFont="1" applyFill="1" applyBorder="1" applyAlignment="1">
      <alignment horizontal="center" vertical="center"/>
    </xf>
    <xf numFmtId="173" fontId="2" fillId="2" borderId="6" xfId="2" applyNumberFormat="1" applyFont="1" applyFill="1" applyBorder="1" applyAlignment="1">
      <alignment vertical="bottom"/>
    </xf>
    <xf numFmtId="173" fontId="1" fillId="2" borderId="8" xfId="2" applyNumberFormat="1" applyFont="1" applyFill="1" applyBorder="1" applyAlignment="1">
      <alignment vertical="bottom"/>
    </xf>
    <xf numFmtId="173" fontId="2" fillId="2" borderId="8" xfId="2" applyNumberFormat="1" applyFont="1" applyFill="1" applyBorder="1" applyAlignment="1">
      <alignment vertical="bottom"/>
    </xf>
    <xf numFmtId="164" fontId="2" fillId="0" borderId="0" xfId="4" applyNumberFormat="1" applyFont="1" applyFill="1" applyBorder="1" applyAlignment="1">
      <alignment vertical="bottom"/>
    </xf>
    <xf numFmtId="173" fontId="2" fillId="2" borderId="12" xfId="2" applyNumberFormat="1" applyFont="1" applyFill="1" applyBorder="1" applyAlignment="1">
      <alignment horizontal="center" vertical="bottom"/>
    </xf>
    <xf numFmtId="173" fontId="2" fillId="2" borderId="11" xfId="2" applyNumberFormat="1" applyFont="1" applyFill="1" applyBorder="1" applyAlignment="1">
      <alignment horizontal="center" vertical="bottom"/>
    </xf>
    <xf numFmtId="178" fontId="1" fillId="0" borderId="5" xfId="5" applyNumberFormat="1" applyFont="1" applyFill="1" applyBorder="1" applyAlignment="1">
      <alignment vertical="bottom"/>
    </xf>
    <xf numFmtId="178" fontId="1" fillId="0" borderId="7" xfId="5" applyNumberFormat="1" applyFont="1" applyFill="1" applyBorder="1" applyAlignment="1">
      <alignment vertical="bottom"/>
    </xf>
    <xf numFmtId="0" fontId="2" fillId="0" borderId="0" xfId="2" applyNumberFormat="1" applyFont="1" applyBorder="1" applyAlignment="1">
      <alignment vertical="bottom"/>
    </xf>
    <xf numFmtId="0" fontId="2" fillId="0" borderId="0" xfId="4" applyNumberFormat="1" applyFont="1" applyBorder="1" applyAlignment="1">
      <alignment vertical="bottom"/>
    </xf>
    <xf numFmtId="175" fontId="2" fillId="0" borderId="0" xfId="1" applyNumberFormat="1" applyFont="1" applyFill="1" applyBorder="1" applyAlignment="1">
      <alignment vertical="bottom"/>
    </xf>
    <xf numFmtId="0" fontId="2" fillId="0" borderId="0" xfId="4" applyNumberFormat="1" applyFont="1" applyFill="1" applyBorder="1" applyAlignment="1">
      <alignment vertical="bottom"/>
    </xf>
    <xf numFmtId="175" fontId="2" fillId="0" borderId="0" xfId="1" applyNumberFormat="1" applyFont="1" applyBorder="1" applyAlignment="1">
      <alignment vertical="bottom"/>
    </xf>
    <xf numFmtId="166" fontId="1" fillId="2" borderId="11" xfId="2" applyNumberFormat="1" applyFont="1" applyFill="1" applyBorder="1" applyAlignment="1">
      <alignment horizontal="center" vertical="bottom"/>
    </xf>
    <xf numFmtId="166" fontId="4" fillId="2" borderId="11" xfId="2" applyNumberFormat="1" applyFont="1" applyFill="1" applyBorder="1" applyAlignment="1">
      <alignment vertical="bottom"/>
    </xf>
    <xf numFmtId="166" fontId="4" fillId="0" borderId="0" xfId="2" applyNumberFormat="1" applyFont="1" applyBorder="1" applyAlignment="1">
      <alignment horizontal="center" vertical="bottom"/>
    </xf>
    <xf numFmtId="0" fontId="1" fillId="0" borderId="0" xfId="1" applyFont="1">
      <alignment vertical="center"/>
    </xf>
    <xf numFmtId="173" fontId="1" fillId="2" borderId="0" xfId="2" applyNumberFormat="1" applyFont="1" applyFill="1">
      <alignment vertical="center"/>
    </xf>
    <xf numFmtId="173" fontId="2" fillId="0" borderId="0" xfId="2" applyNumberFormat="1" applyFont="1" applyFill="1" applyBorder="1" applyAlignment="1">
      <alignment vertical="bottom"/>
    </xf>
    <xf numFmtId="0" fontId="3" fillId="0" borderId="0" xfId="1" applyFont="1">
      <alignment vertical="center"/>
    </xf>
    <xf numFmtId="166" fontId="3" fillId="0" borderId="0" xfId="2" applyNumberFormat="1" applyFont="1">
      <alignment vertical="center"/>
    </xf>
    <xf numFmtId="166" fontId="3" fillId="2" borderId="0" xfId="2" applyNumberFormat="1" applyFont="1" applyFill="1">
      <alignment vertical="center"/>
    </xf>
    <xf numFmtId="0" fontId="17" fillId="9" borderId="0" xfId="0" applyFont="1" applyFill="1" applyAlignment="1">
      <alignment horizontal="left" vertical="center" wrapText="1"/>
    </xf>
    <xf numFmtId="0" fontId="17" fillId="9" borderId="0" xfId="0" applyFont="1" applyFill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173" fontId="2" fillId="0" borderId="0" xfId="2" applyNumberFormat="1" applyFont="1" applyFill="1" applyBorder="1" applyAlignment="1">
      <alignment vertical="bottom"/>
    </xf>
    <xf numFmtId="0" fontId="18" fillId="11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bottom"/>
    </xf>
    <xf numFmtId="0" fontId="20" fillId="0" borderId="13" xfId="0" applyFont="1" applyBorder="1" applyAlignment="1">
      <alignment vertical="center" wrapText="1"/>
    </xf>
    <xf numFmtId="166" fontId="1" fillId="0" borderId="6" xfId="2" applyNumberFormat="1" applyFont="1" applyBorder="1">
      <alignment vertical="center"/>
    </xf>
    <xf numFmtId="166" fontId="1" fillId="2" borderId="6" xfId="2" applyNumberFormat="1" applyFont="1" applyFill="1" applyBorder="1">
      <alignment vertical="center"/>
    </xf>
    <xf numFmtId="173" fontId="1" fillId="2" borderId="6" xfId="2" applyNumberFormat="1" applyFont="1" applyFill="1" applyBorder="1">
      <alignment vertical="center"/>
    </xf>
    <xf numFmtId="0" fontId="20" fillId="0" borderId="14" xfId="0" applyFont="1" applyBorder="1" applyAlignment="1">
      <alignment vertical="center" wrapText="1"/>
    </xf>
    <xf numFmtId="166" fontId="1" fillId="0" borderId="8" xfId="2" applyNumberFormat="1" applyFont="1" applyBorder="1">
      <alignment vertical="center"/>
    </xf>
    <xf numFmtId="0" fontId="19" fillId="0" borderId="0" xfId="0" applyFont="1" applyFill="1" applyAlignment="1">
      <alignment vertical="bottom"/>
    </xf>
    <xf numFmtId="3" fontId="19" fillId="0" borderId="0" xfId="0" applyNumberFormat="1" applyFont="1" applyFill="1" applyAlignment="1">
      <alignment horizontal="center" vertical="bottom"/>
    </xf>
    <xf numFmtId="173" fontId="9" fillId="0" borderId="0" xfId="2" applyNumberFormat="1" applyFont="1" applyFill="1" applyBorder="1" applyAlignment="1">
      <alignment vertical="bottom"/>
    </xf>
    <xf numFmtId="0" fontId="20" fillId="0" borderId="15" xfId="0" applyFont="1" applyBorder="1" applyAlignment="1">
      <alignment vertical="center" wrapText="1"/>
    </xf>
    <xf numFmtId="166" fontId="1" fillId="0" borderId="16" xfId="2" applyNumberFormat="1" applyFont="1" applyBorder="1">
      <alignment vertical="center"/>
    </xf>
    <xf numFmtId="166" fontId="3" fillId="12" borderId="2" xfId="2" applyNumberFormat="1" applyFont="1" applyFill="1" applyBorder="1">
      <alignment vertical="center"/>
    </xf>
    <xf numFmtId="166" fontId="3" fillId="12" borderId="2" xfId="2" applyNumberFormat="1" applyFont="1" applyFill="1" applyBorder="1" applyAlignment="1">
      <alignment horizontal="center" vertical="center"/>
    </xf>
    <xf numFmtId="173" fontId="3" fillId="12" borderId="2" xfId="2" applyNumberFormat="1" applyFont="1" applyFill="1" applyBorder="1" applyAlignment="1">
      <alignment horizontal="center" vertical="center"/>
    </xf>
    <xf numFmtId="166" fontId="21" fillId="0" borderId="0" xfId="6" applyNumberFormat="1" applyFont="1" applyBorder="1" applyAlignment="1">
      <alignment vertical="bottom"/>
    </xf>
    <xf numFmtId="173" fontId="1" fillId="0" borderId="0" xfId="2" applyNumberFormat="1" applyFont="1" applyFill="1" applyBorder="1" applyAlignment="1">
      <alignment horizontal="center" vertical="bottom"/>
    </xf>
    <xf numFmtId="173" fontId="2" fillId="0" borderId="0" xfId="2" applyNumberFormat="1" applyFont="1" applyFill="1" applyBorder="1" applyAlignment="1">
      <alignment horizontal="center" vertical="bottom"/>
    </xf>
    <xf numFmtId="0" fontId="2" fillId="12" borderId="0" xfId="1" applyFont="1" applyFill="1">
      <alignment vertical="center"/>
    </xf>
    <xf numFmtId="0" fontId="18" fillId="12" borderId="2" xfId="0" applyFont="1" applyFill="1" applyBorder="1" applyAlignment="1">
      <alignment horizontal="center" vertical="center" wrapText="1"/>
    </xf>
    <xf numFmtId="3" fontId="22" fillId="12" borderId="2" xfId="0" applyNumberFormat="1" applyFont="1" applyFill="1" applyBorder="1" applyAlignment="1">
      <alignment horizontal="right" vertical="center" wrapText="1"/>
    </xf>
    <xf numFmtId="0" fontId="22" fillId="12" borderId="2" xfId="0" applyFont="1" applyFill="1" applyBorder="1" applyAlignment="1">
      <alignment horizontal="right" vertical="center" wrapText="1"/>
    </xf>
    <xf numFmtId="173" fontId="4" fillId="0" borderId="0" xfId="2" applyNumberFormat="1" applyFont="1" applyFill="1" applyBorder="1" applyAlignment="1">
      <alignment vertical="bottom"/>
    </xf>
    <xf numFmtId="0" fontId="1" fillId="12" borderId="0" xfId="1" applyFont="1" applyFill="1">
      <alignment vertical="center"/>
    </xf>
    <xf numFmtId="166" fontId="1" fillId="0" borderId="0" xfId="2" applyNumberFormat="1" applyFont="1" applyAlignment="1">
      <alignment horizontal="center" vertical="center"/>
    </xf>
    <xf numFmtId="173" fontId="1" fillId="2" borderId="0" xfId="2" applyNumberFormat="1" applyFont="1" applyFill="1" applyAlignment="1">
      <alignment horizontal="center" vertical="center" wrapText="1"/>
    </xf>
    <xf numFmtId="173" fontId="1" fillId="2" borderId="0" xfId="2" applyNumberFormat="1" applyFont="1" applyFill="1" applyAlignment="1">
      <alignment horizontal="center" vertical="center"/>
    </xf>
    <xf numFmtId="166" fontId="3" fillId="0" borderId="0" xfId="2" applyNumberFormat="1" applyFont="1" applyFill="1" applyBorder="1">
      <alignment vertical="center"/>
    </xf>
    <xf numFmtId="166" fontId="3" fillId="0" borderId="0" xfId="2" applyNumberFormat="1" applyFont="1" applyFill="1">
      <alignment vertical="center"/>
    </xf>
    <xf numFmtId="173" fontId="2" fillId="0" borderId="0" xfId="2" applyNumberFormat="1" applyFont="1" applyFill="1" applyBorder="1" applyAlignment="1">
      <alignment horizontal="center" vertical="center"/>
    </xf>
    <xf numFmtId="166" fontId="1" fillId="0" borderId="8" xfId="2" applyNumberFormat="1" applyFont="1" applyFill="1" applyBorder="1">
      <alignment vertical="center"/>
    </xf>
    <xf numFmtId="173" fontId="1" fillId="0" borderId="0" xfId="2" applyNumberFormat="1" applyFont="1" applyFill="1" applyBorder="1" applyAlignment="1">
      <alignment horizontal="center" vertical="center" wrapText="1"/>
    </xf>
    <xf numFmtId="173" fontId="1" fillId="0" borderId="0" xfId="2" applyNumberFormat="1" applyFont="1" applyFill="1" applyBorder="1" applyAlignment="1">
      <alignment horizontal="left" vertical="center" wrapText="1"/>
    </xf>
    <xf numFmtId="166" fontId="1" fillId="0" borderId="0" xfId="2" applyNumberFormat="1" applyFont="1" applyFill="1" applyBorder="1" applyAlignment="1">
      <alignment vertical="bottom"/>
    </xf>
    <xf numFmtId="166" fontId="1" fillId="0" borderId="3" xfId="2" applyNumberFormat="1" applyFont="1" applyBorder="1">
      <alignment vertical="center"/>
    </xf>
    <xf numFmtId="166" fontId="1" fillId="2" borderId="4" xfId="2" applyNumberFormat="1" applyFont="1" applyFill="1" applyBorder="1">
      <alignment vertical="center"/>
    </xf>
    <xf numFmtId="173" fontId="1" fillId="2" borderId="4" xfId="2" applyNumberFormat="1" applyFont="1" applyFill="1" applyBorder="1">
      <alignment vertical="center"/>
    </xf>
    <xf numFmtId="166" fontId="1" fillId="0" borderId="9" xfId="2" applyNumberFormat="1" applyFont="1" applyBorder="1">
      <alignment vertical="center"/>
    </xf>
    <xf numFmtId="166" fontId="1" fillId="0" borderId="10" xfId="2" applyNumberFormat="1" applyFont="1" applyBorder="1">
      <alignment vertical="center"/>
    </xf>
    <xf numFmtId="166" fontId="1" fillId="2" borderId="2" xfId="2" applyNumberFormat="1" applyFont="1" applyFill="1" applyBorder="1" applyAlignment="1">
      <alignment horizontal="center" vertical="center"/>
    </xf>
    <xf numFmtId="173" fontId="1" fillId="2" borderId="2" xfId="2" applyNumberFormat="1" applyFont="1" applyFill="1" applyBorder="1">
      <alignment vertical="center"/>
    </xf>
    <xf numFmtId="166" fontId="3" fillId="12" borderId="11" xfId="2" applyNumberFormat="1" applyFont="1" applyFill="1" applyBorder="1">
      <alignment vertical="center"/>
    </xf>
    <xf numFmtId="166" fontId="3" fillId="12" borderId="0" xfId="2" applyNumberFormat="1" applyFont="1" applyFill="1">
      <alignment vertical="center"/>
    </xf>
    <xf numFmtId="166" fontId="1" fillId="12" borderId="0" xfId="2" applyNumberFormat="1" applyFont="1" applyFill="1">
      <alignment vertical="center"/>
    </xf>
    <xf numFmtId="166" fontId="1" fillId="0" borderId="0" xfId="2" applyNumberFormat="1" applyFont="1">
      <alignment vertical="center"/>
    </xf>
    <xf numFmtId="166" fontId="3" fillId="0" borderId="0" xfId="2" applyNumberFormat="1" applyFont="1" applyBorder="1">
      <alignment vertical="center"/>
    </xf>
    <xf numFmtId="166" fontId="1" fillId="0" borderId="0" xfId="2" applyNumberFormat="1" applyFont="1" applyBorder="1">
      <alignment vertical="center"/>
    </xf>
    <xf numFmtId="173" fontId="3" fillId="2" borderId="0" xfId="2" applyNumberFormat="1" applyFont="1" applyFill="1" applyBorder="1">
      <alignment vertical="center"/>
    </xf>
    <xf numFmtId="173" fontId="3" fillId="2" borderId="0" xfId="2" applyNumberFormat="1" applyFont="1" applyFill="1">
      <alignment vertical="center"/>
    </xf>
    <xf numFmtId="166" fontId="1" fillId="12" borderId="0" xfId="2" applyNumberFormat="1" applyFont="1" applyFill="1" applyAlignment="1">
      <alignment horizontal="center" vertical="center"/>
    </xf>
    <xf numFmtId="0" fontId="2" fillId="2" borderId="0" xfId="1" applyFont="1" applyFill="1" applyAlignment="1">
      <alignment vertical="bottom"/>
    </xf>
    <xf numFmtId="166" fontId="1" fillId="2" borderId="0" xfId="2" applyNumberFormat="1" applyFont="1" applyFill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right" vertical="center" wrapText="1"/>
    </xf>
    <xf numFmtId="0" fontId="22" fillId="2" borderId="0" xfId="0" applyFont="1" applyFill="1" applyAlignment="1">
      <alignment horizontal="right" vertical="center" wrapText="1"/>
    </xf>
    <xf numFmtId="166" fontId="2" fillId="2" borderId="0" xfId="2" applyNumberFormat="1" applyFont="1" applyFill="1" applyBorder="1" applyAlignment="1">
      <alignment horizontal="center" vertical="center"/>
    </xf>
    <xf numFmtId="166" fontId="2" fillId="2" borderId="0" xfId="2" applyNumberFormat="1" applyFont="1" applyFill="1" applyBorder="1">
      <alignment vertical="center"/>
    </xf>
    <xf numFmtId="166" fontId="2" fillId="2" borderId="0" xfId="2" applyNumberFormat="1" applyFont="1" applyFill="1" applyBorder="1" applyAlignment="1">
      <alignment vertical="bottom"/>
    </xf>
    <xf numFmtId="0" fontId="2" fillId="2" borderId="0" xfId="1" applyFont="1" applyFill="1" applyBorder="1" applyAlignment="1">
      <alignment vertical="bottom"/>
    </xf>
    <xf numFmtId="0" fontId="18" fillId="12" borderId="2" xfId="0" applyFont="1" applyFill="1" applyBorder="1" applyAlignment="1">
      <alignment horizontal="center" vertical="center" wrapText="1"/>
    </xf>
    <xf numFmtId="0" fontId="23" fillId="13" borderId="0" xfId="0" applyFill="1">
      <alignment vertical="center"/>
    </xf>
    <xf numFmtId="0" fontId="18" fillId="13" borderId="2" xfId="0" applyFont="1" applyFill="1" applyBorder="1" applyAlignment="1">
      <alignment horizontal="center" vertical="center" wrapText="1"/>
    </xf>
    <xf numFmtId="0" fontId="22" fillId="13" borderId="2" xfId="0" applyFont="1" applyFill="1" applyBorder="1" applyAlignment="1">
      <alignment horizontal="right" vertical="center" wrapText="1"/>
    </xf>
    <xf numFmtId="3" fontId="22" fillId="13" borderId="2" xfId="0" applyNumberFormat="1" applyFont="1" applyFill="1" applyBorder="1" applyAlignment="1">
      <alignment horizontal="right" vertical="center" wrapText="1"/>
    </xf>
    <xf numFmtId="176" fontId="22" fillId="13" borderId="2" xfId="0" applyNumberFormat="1" applyFont="1" applyFill="1" applyBorder="1" applyAlignment="1">
      <alignment horizontal="right" vertical="center" wrapText="1"/>
    </xf>
    <xf numFmtId="0" fontId="20" fillId="13" borderId="0" xfId="0" applyFont="1" applyFill="1" applyAlignment="1">
      <alignment vertical="center" wrapText="1"/>
    </xf>
    <xf numFmtId="0" fontId="20" fillId="0" borderId="0" xfId="0" applyFont="1">
      <alignment vertical="center"/>
    </xf>
    <xf numFmtId="0" fontId="23" fillId="0" borderId="0" xfId="0">
      <alignment vertical="center"/>
    </xf>
    <xf numFmtId="166" fontId="3" fillId="14" borderId="0" xfId="2" applyNumberFormat="1" applyFont="1" applyFill="1">
      <alignment vertical="center"/>
    </xf>
    <xf numFmtId="166" fontId="1" fillId="14" borderId="0" xfId="2" applyNumberFormat="1" applyFont="1" applyFill="1">
      <alignment vertical="center"/>
    </xf>
    <xf numFmtId="173" fontId="3" fillId="14" borderId="0" xfId="2" applyNumberFormat="1" applyFont="1" applyFill="1" applyAlignment="1">
      <alignment horizontal="center" vertical="center"/>
    </xf>
    <xf numFmtId="166" fontId="24" fillId="15" borderId="1" xfId="2" applyNumberFormat="1" applyFont="1" applyFill="1" applyBorder="1" applyAlignment="1">
      <alignment horizontal="center" vertical="center" wrapText="1"/>
    </xf>
    <xf numFmtId="166" fontId="1" fillId="15" borderId="1" xfId="2" applyNumberFormat="1" applyFont="1" applyFill="1" applyBorder="1" applyAlignment="1">
      <alignment horizontal="center" vertical="center"/>
    </xf>
    <xf numFmtId="173" fontId="1" fillId="15" borderId="2" xfId="2" applyNumberFormat="1" applyFont="1" applyFill="1" applyBorder="1" applyAlignment="1">
      <alignment horizontal="center" vertical="center" wrapText="1"/>
    </xf>
    <xf numFmtId="173" fontId="1" fillId="15" borderId="1" xfId="2" applyNumberFormat="1" applyFont="1" applyFill="1" applyBorder="1" applyAlignment="1">
      <alignment horizontal="center" vertical="center" wrapText="1"/>
    </xf>
    <xf numFmtId="173" fontId="1" fillId="15" borderId="2" xfId="2" applyNumberFormat="1" applyFont="1" applyFill="1" applyBorder="1" applyAlignment="1">
      <alignment horizontal="center" vertical="center"/>
    </xf>
    <xf numFmtId="166" fontId="24" fillId="15" borderId="3" xfId="2" applyNumberFormat="1" applyFont="1" applyFill="1" applyBorder="1" applyAlignment="1">
      <alignment horizontal="center" vertical="center" wrapText="1"/>
    </xf>
    <xf numFmtId="166" fontId="1" fillId="15" borderId="3" xfId="2" applyNumberFormat="1" applyFont="1" applyFill="1" applyBorder="1" applyAlignment="1">
      <alignment horizontal="center" vertical="center"/>
    </xf>
    <xf numFmtId="173" fontId="1" fillId="15" borderId="3" xfId="2" applyNumberFormat="1" applyFont="1" applyFill="1" applyBorder="1" applyAlignment="1">
      <alignment horizontal="center" vertical="center" wrapText="1"/>
    </xf>
    <xf numFmtId="166" fontId="1" fillId="0" borderId="4" xfId="2" applyNumberFormat="1" applyFont="1" applyBorder="1">
      <alignment vertical="center"/>
    </xf>
    <xf numFmtId="0" fontId="23" fillId="0" borderId="0" xfId="7">
      <alignment vertical="center"/>
    </xf>
    <xf numFmtId="0" fontId="25" fillId="0" borderId="0" xfId="7" applyFont="1" applyAlignment="1">
      <alignment horizontal="center" vertical="center" wrapText="1"/>
    </xf>
    <xf numFmtId="0" fontId="25" fillId="0" borderId="0" xfId="7" applyFont="1" applyAlignment="1">
      <alignment vertical="center" wrapText="1"/>
    </xf>
    <xf numFmtId="0" fontId="26" fillId="0" borderId="2" xfId="7" applyFont="1" applyBorder="1" applyAlignment="1">
      <alignment horizontal="center" vertical="center" wrapText="1"/>
    </xf>
    <xf numFmtId="0" fontId="26" fillId="0" borderId="9" xfId="7" applyFont="1" applyBorder="1" applyAlignment="1">
      <alignment horizontal="center" vertical="center" wrapText="1"/>
    </xf>
    <xf numFmtId="0" fontId="26" fillId="0" borderId="17" xfId="7" applyFont="1" applyBorder="1" applyAlignment="1">
      <alignment horizontal="center" vertical="center" wrapText="1"/>
    </xf>
    <xf numFmtId="0" fontId="26" fillId="0" borderId="10" xfId="7" applyFont="1" applyBorder="1" applyAlignment="1">
      <alignment horizontal="center" vertical="center" wrapText="1"/>
    </xf>
    <xf numFmtId="0" fontId="27" fillId="0" borderId="2" xfId="7" applyFont="1" applyBorder="1">
      <alignment vertical="center"/>
    </xf>
    <xf numFmtId="49" fontId="28" fillId="0" borderId="2" xfId="7" applyNumberFormat="1" applyFont="1" applyBorder="1" applyAlignment="1">
      <alignment horizontal="center" vertical="center" wrapText="1"/>
    </xf>
    <xf numFmtId="49" fontId="28" fillId="0" borderId="2" xfId="7" applyNumberFormat="1" applyFont="1" applyBorder="1" applyAlignment="1">
      <alignment horizontal="left" vertical="center" wrapText="1"/>
    </xf>
    <xf numFmtId="164" fontId="28" fillId="0" borderId="2" xfId="5" applyFont="1" applyBorder="1" applyAlignment="1">
      <alignment horizontal="right" vertical="center" wrapText="1"/>
    </xf>
    <xf numFmtId="164" fontId="23" fillId="0" borderId="2" xfId="5" applyFont="1" applyBorder="1">
      <alignment vertical="center"/>
    </xf>
    <xf numFmtId="168" fontId="28" fillId="0" borderId="2" xfId="8" applyFont="1" applyBorder="1" applyAlignment="1">
      <alignment horizontal="right" vertical="center" wrapText="1"/>
    </xf>
    <xf numFmtId="168" fontId="28" fillId="2" borderId="2" xfId="8" applyFont="1" applyFill="1" applyBorder="1" applyAlignment="1">
      <alignment horizontal="right" vertical="center" wrapText="1"/>
    </xf>
    <xf numFmtId="168" fontId="28" fillId="2" borderId="2" xfId="8" applyFont="1" applyFill="1" applyBorder="1" applyAlignment="1">
      <alignment horizontal="center" vertical="center" wrapText="1"/>
    </xf>
    <xf numFmtId="170" fontId="29" fillId="0" borderId="2" xfId="8" applyNumberFormat="1" applyFont="1" applyBorder="1" applyAlignment="1">
      <alignment horizontal="right" vertical="bottom" wrapText="1"/>
    </xf>
    <xf numFmtId="172" fontId="29" fillId="0" borderId="2" xfId="8" applyNumberFormat="1" applyFont="1" applyBorder="1" applyAlignment="1">
      <alignment horizontal="right" vertical="bottom" wrapText="1"/>
    </xf>
    <xf numFmtId="170" fontId="29" fillId="0" borderId="2" xfId="8" applyNumberFormat="1" applyFont="1" applyBorder="1" applyAlignment="1">
      <alignment horizontal="right" vertical="center" wrapText="1"/>
    </xf>
    <xf numFmtId="168" fontId="28" fillId="0" borderId="2" xfId="8" applyFont="1" applyBorder="1" applyAlignment="1">
      <alignment horizontal="right" vertical="bottom" wrapText="1"/>
    </xf>
    <xf numFmtId="0" fontId="23" fillId="16" borderId="2" xfId="7" applyFill="1" applyBorder="1">
      <alignment vertical="center"/>
    </xf>
    <xf numFmtId="0" fontId="27" fillId="16" borderId="2" xfId="7" applyFont="1" applyFill="1" applyBorder="1" applyAlignment="1">
      <alignment horizontal="center" vertical="center"/>
    </xf>
    <xf numFmtId="168" fontId="23" fillId="16" borderId="2" xfId="7" applyNumberFormat="1" applyFill="1" applyBorder="1">
      <alignment vertical="center"/>
    </xf>
    <xf numFmtId="170" fontId="23" fillId="16" borderId="2" xfId="8" applyNumberFormat="1" applyFont="1" applyFill="1" applyBorder="1">
      <alignment vertical="center"/>
    </xf>
    <xf numFmtId="172" fontId="23" fillId="16" borderId="2" xfId="8" applyNumberFormat="1" applyFont="1" applyFill="1" applyBorder="1">
      <alignment vertical="center"/>
    </xf>
    <xf numFmtId="171" fontId="28" fillId="0" borderId="2" xfId="8" applyNumberFormat="1" applyFont="1" applyBorder="1" applyAlignment="1">
      <alignment horizontal="right" vertical="center" wrapText="1"/>
    </xf>
    <xf numFmtId="171" fontId="23" fillId="0" borderId="2" xfId="7" applyNumberFormat="1" applyFont="1" applyBorder="1">
      <alignment vertical="center"/>
    </xf>
    <xf numFmtId="168" fontId="23" fillId="0" borderId="2" xfId="8" applyFont="1" applyBorder="1" applyAlignment="1">
      <alignment horizontal="right" vertical="center" wrapText="1"/>
    </xf>
    <xf numFmtId="2" fontId="23" fillId="0" borderId="9" xfId="0" applyNumberFormat="1" applyFont="1" applyBorder="1" applyAlignment="1">
      <alignment horizontal="right" vertical="bottom"/>
    </xf>
    <xf numFmtId="168" fontId="23" fillId="0" borderId="2" xfId="0" applyNumberFormat="1" applyFont="1" applyBorder="1" applyAlignment="1">
      <alignment vertical="bottom"/>
    </xf>
    <xf numFmtId="168" fontId="29" fillId="0" borderId="2" xfId="8" applyNumberFormat="1" applyFont="1" applyBorder="1" applyAlignment="1">
      <alignment horizontal="right" vertical="bottom" wrapText="1"/>
    </xf>
    <xf numFmtId="171" fontId="23" fillId="0" borderId="2" xfId="7" applyNumberFormat="1" applyBorder="1">
      <alignment vertical="center"/>
    </xf>
    <xf numFmtId="2" fontId="23" fillId="0" borderId="0" xfId="0" applyNumberFormat="1" applyFont="1" applyAlignment="1">
      <alignment horizontal="right" vertical="bottom"/>
    </xf>
    <xf numFmtId="168" fontId="28" fillId="2" borderId="9" xfId="8" applyFont="1" applyFill="1" applyBorder="1" applyAlignment="1">
      <alignment horizontal="right" vertical="center" wrapText="1"/>
    </xf>
    <xf numFmtId="0" fontId="23" fillId="0" borderId="2" xfId="7" applyBorder="1">
      <alignment vertical="center"/>
    </xf>
    <xf numFmtId="168" fontId="23" fillId="0" borderId="2" xfId="7" applyNumberFormat="1" applyBorder="1">
      <alignment vertical="center"/>
    </xf>
    <xf numFmtId="170" fontId="23" fillId="0" borderId="2" xfId="8" applyNumberFormat="1" applyFont="1" applyBorder="1">
      <alignment vertical="center"/>
    </xf>
    <xf numFmtId="0" fontId="23" fillId="0" borderId="0" xfId="0" applyAlignment="1">
      <alignment horizontal="center" vertical="bottom"/>
    </xf>
    <xf numFmtId="0" fontId="18" fillId="0" borderId="0" xfId="0" applyFont="1" applyAlignment="1">
      <alignment vertical="top" wrapText="1"/>
    </xf>
    <xf numFmtId="0" fontId="18" fillId="2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17" fillId="9" borderId="0" xfId="0" applyFont="1" applyFill="1" applyAlignment="1">
      <alignment horizontal="left" vertical="top" wrapText="1"/>
    </xf>
    <xf numFmtId="0" fontId="17" fillId="9" borderId="0" xfId="0" applyFont="1" applyFill="1" applyAlignment="1">
      <alignment horizontal="center" vertical="top" wrapText="1"/>
    </xf>
    <xf numFmtId="0" fontId="18" fillId="10" borderId="0" xfId="0" applyFont="1" applyFill="1" applyAlignment="1">
      <alignment horizontal="center" vertical="center" wrapText="1"/>
    </xf>
    <xf numFmtId="0" fontId="18" fillId="10" borderId="0" xfId="0" applyFont="1" applyFill="1" applyAlignment="1">
      <alignment vertical="center" wrapText="1"/>
    </xf>
    <xf numFmtId="0" fontId="18" fillId="11" borderId="0" xfId="0" applyFont="1" applyFill="1" applyAlignment="1">
      <alignment vertical="bottom" wrapText="1"/>
    </xf>
    <xf numFmtId="0" fontId="18" fillId="11" borderId="0" xfId="0" applyFont="1" applyFill="1" applyAlignment="1">
      <alignment vertical="center" wrapText="1"/>
    </xf>
    <xf numFmtId="0" fontId="18" fillId="11" borderId="0" xfId="0" applyFont="1" applyFill="1" applyAlignment="1">
      <alignment horizontal="center" vertical="bottom" wrapText="1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bottom" wrapText="1"/>
    </xf>
    <xf numFmtId="3" fontId="30" fillId="2" borderId="0" xfId="0" applyNumberFormat="1" applyFont="1" applyFill="1" applyAlignment="1">
      <alignment horizontal="center" vertical="center" wrapText="1"/>
    </xf>
    <xf numFmtId="0" fontId="20" fillId="2" borderId="0" xfId="0" applyFont="1" applyFill="1" applyAlignment="1">
      <alignment vertical="top" wrapText="1"/>
    </xf>
    <xf numFmtId="0" fontId="20" fillId="14" borderId="0" xfId="0" applyFont="1" applyFill="1" applyAlignment="1">
      <alignment vertical="top" wrapText="1"/>
    </xf>
    <xf numFmtId="0" fontId="18" fillId="14" borderId="0" xfId="0" applyFont="1" applyFill="1" applyAlignment="1">
      <alignment vertical="center" wrapText="1"/>
    </xf>
    <xf numFmtId="0" fontId="22" fillId="14" borderId="0" xfId="0" applyFont="1" applyFill="1" applyAlignment="1">
      <alignment horizontal="center" vertical="center" wrapText="1"/>
    </xf>
    <xf numFmtId="3" fontId="22" fillId="14" borderId="0" xfId="0" applyNumberFormat="1" applyFont="1" applyFill="1" applyAlignment="1">
      <alignment horizontal="center" vertical="center" wrapText="1"/>
    </xf>
    <xf numFmtId="0" fontId="20" fillId="10" borderId="0" xfId="0" applyFont="1" applyFill="1" applyAlignment="1">
      <alignment vertical="top" wrapText="1"/>
    </xf>
    <xf numFmtId="0" fontId="22" fillId="10" borderId="0" xfId="0" applyFont="1" applyFill="1" applyAlignment="1">
      <alignment horizontal="center" vertical="center" wrapText="1"/>
    </xf>
    <xf numFmtId="3" fontId="22" fillId="10" borderId="0" xfId="0" applyNumberFormat="1" applyFont="1" applyFill="1" applyAlignment="1">
      <alignment horizontal="center" vertical="center" wrapText="1"/>
    </xf>
    <xf numFmtId="0" fontId="17" fillId="9" borderId="0" xfId="0" applyFont="1" applyFill="1" applyAlignment="1">
      <alignment vertical="bottom" wrapText="1"/>
    </xf>
    <xf numFmtId="0" fontId="18" fillId="10" borderId="0" xfId="0" applyFont="1" applyFill="1" applyAlignment="1">
      <alignment horizontal="left" vertical="center" wrapText="1"/>
    </xf>
    <xf numFmtId="0" fontId="18" fillId="10" borderId="0" xfId="0" applyFont="1" applyFill="1" applyAlignment="1">
      <alignment vertical="top" wrapText="1"/>
    </xf>
    <xf numFmtId="0" fontId="18" fillId="10" borderId="0" xfId="0" applyFont="1" applyFill="1" applyAlignment="1">
      <alignment horizontal="center" vertical="top" wrapText="1"/>
    </xf>
    <xf numFmtId="0" fontId="18" fillId="17" borderId="0" xfId="0" applyFont="1" applyFill="1" applyAlignment="1">
      <alignment horizontal="center" vertical="bottom" wrapText="1"/>
    </xf>
    <xf numFmtId="0" fontId="18" fillId="17" borderId="0" xfId="0" applyFont="1" applyFill="1" applyAlignment="1">
      <alignment horizontal="center" vertical="center" wrapText="1"/>
    </xf>
    <xf numFmtId="0" fontId="23" fillId="0" borderId="0" xfId="0" applyAlignment="1">
      <alignment vertical="bottom"/>
    </xf>
    <xf numFmtId="0" fontId="18" fillId="14" borderId="0" xfId="0" applyFont="1" applyFill="1" applyAlignment="1">
      <alignment horizontal="center" vertical="center" wrapText="1"/>
    </xf>
    <xf numFmtId="0" fontId="18" fillId="17" borderId="0" xfId="0" applyFont="1" applyFill="1" applyAlignment="1">
      <alignment horizontal="center" vertical="top" wrapText="1"/>
    </xf>
    <xf numFmtId="0" fontId="18" fillId="10" borderId="0" xfId="0" applyFont="1" applyFill="1" applyAlignment="1">
      <alignment horizontal="justify" vertical="center" wrapText="1"/>
    </xf>
    <xf numFmtId="0" fontId="18" fillId="14" borderId="0" xfId="0" applyFont="1" applyFill="1" applyAlignment="1">
      <alignment vertical="top" wrapText="1"/>
    </xf>
    <xf numFmtId="0" fontId="22" fillId="14" borderId="0" xfId="0" applyFont="1" applyFill="1" applyAlignment="1">
      <alignment horizontal="center" vertical="bottom" wrapText="1"/>
    </xf>
    <xf numFmtId="0" fontId="22" fillId="10" borderId="0" xfId="0" applyFont="1" applyFill="1" applyAlignment="1">
      <alignment vertical="center" wrapText="1"/>
    </xf>
    <xf numFmtId="3" fontId="22" fillId="10" borderId="0" xfId="0" applyNumberFormat="1" applyFont="1" applyFill="1" applyAlignment="1">
      <alignment vertical="center" wrapText="1"/>
    </xf>
    <xf numFmtId="0" fontId="22" fillId="10" borderId="0" xfId="0" applyFont="1" applyFill="1" applyAlignment="1">
      <alignment horizontal="center" vertical="bottom" wrapText="1"/>
    </xf>
    <xf numFmtId="3" fontId="22" fillId="10" borderId="0" xfId="0" applyNumberFormat="1" applyFont="1" applyFill="1" applyAlignment="1">
      <alignment horizontal="center" vertical="bottom" wrapText="1"/>
    </xf>
    <xf numFmtId="0" fontId="18" fillId="10" borderId="0" xfId="0" applyFont="1" applyFill="1" applyAlignment="1">
      <alignment horizontal="center" vertical="bottom" wrapText="1"/>
    </xf>
    <xf numFmtId="0" fontId="20" fillId="14" borderId="0" xfId="0" applyFont="1" applyFill="1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20" fillId="14" borderId="0" xfId="0" applyFont="1" applyFill="1" applyAlignment="1">
      <alignment horizontal="center" vertical="top" wrapText="1"/>
    </xf>
    <xf numFmtId="0" fontId="20" fillId="10" borderId="0" xfId="0" applyFont="1" applyFill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31" fillId="0" borderId="0" xfId="0" applyFont="1" applyAlignment="1">
      <alignment vertical="center" wrapText="1"/>
    </xf>
    <xf numFmtId="0" fontId="18" fillId="10" borderId="0" xfId="0" applyFont="1" applyFill="1" applyAlignment="1">
      <alignment vertical="bottom" wrapText="1"/>
    </xf>
    <xf numFmtId="169" fontId="22" fillId="14" borderId="0" xfId="0" applyNumberFormat="1" applyFont="1" applyFill="1" applyAlignment="1">
      <alignment horizontal="center" vertical="center" wrapText="1"/>
    </xf>
    <xf numFmtId="164" fontId="22" fillId="10" borderId="0" xfId="5" applyFont="1" applyFill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7" fillId="10" borderId="0" xfId="0" applyFont="1" applyFill="1" applyAlignment="1">
      <alignment vertical="center" wrapText="1"/>
    </xf>
    <xf numFmtId="0" fontId="18" fillId="18" borderId="0" xfId="0" applyFont="1" applyFill="1" applyAlignment="1">
      <alignment horizontal="center" vertical="center" wrapText="1"/>
    </xf>
    <xf numFmtId="0" fontId="18" fillId="18" borderId="0" xfId="0" applyFont="1" applyFill="1" applyAlignment="1">
      <alignment vertical="center" wrapText="1"/>
    </xf>
    <xf numFmtId="0" fontId="18" fillId="19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20" borderId="0" xfId="0" applyFont="1" applyFill="1" applyAlignment="1">
      <alignment vertical="center" wrapText="1"/>
    </xf>
    <xf numFmtId="0" fontId="18" fillId="20" borderId="0" xfId="0" applyFont="1" applyFill="1" applyAlignment="1">
      <alignment vertical="center" wrapText="1"/>
    </xf>
    <xf numFmtId="0" fontId="22" fillId="20" borderId="0" xfId="0" applyFont="1" applyFill="1" applyAlignment="1">
      <alignment horizontal="center" vertical="center" wrapText="1"/>
    </xf>
    <xf numFmtId="4" fontId="22" fillId="20" borderId="0" xfId="0" applyNumberFormat="1" applyFont="1" applyFill="1" applyAlignment="1">
      <alignment horizontal="center" vertical="center" wrapText="1"/>
    </xf>
    <xf numFmtId="0" fontId="20" fillId="19" borderId="0" xfId="0" applyFont="1" applyFill="1" applyAlignment="1">
      <alignment vertical="center" wrapText="1"/>
    </xf>
    <xf numFmtId="0" fontId="22" fillId="19" borderId="0" xfId="0" applyFont="1" applyFill="1" applyAlignment="1">
      <alignment horizontal="center" vertical="center" wrapText="1"/>
    </xf>
    <xf numFmtId="4" fontId="22" fillId="19" borderId="0" xfId="0" applyNumberFormat="1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18" fillId="18" borderId="0" xfId="0" applyFont="1" applyFill="1" applyAlignment="1">
      <alignment horizontal="justify" vertical="center" wrapText="1"/>
    </xf>
    <xf numFmtId="4" fontId="30" fillId="2" borderId="0" xfId="0" applyNumberFormat="1" applyFont="1" applyFill="1" applyAlignment="1">
      <alignment horizontal="center" vertical="center" wrapText="1"/>
    </xf>
    <xf numFmtId="0" fontId="20" fillId="21" borderId="0" xfId="0" applyFont="1" applyFill="1" applyAlignment="1">
      <alignment horizontal="center" vertical="center" wrapText="1"/>
    </xf>
    <xf numFmtId="0" fontId="18" fillId="21" borderId="0" xfId="0" applyFont="1" applyFill="1" applyAlignment="1">
      <alignment horizontal="center" vertical="center" wrapText="1"/>
    </xf>
    <xf numFmtId="4" fontId="22" fillId="21" borderId="0" xfId="0" applyNumberFormat="1" applyFont="1" applyFill="1" applyAlignment="1">
      <alignment horizontal="center" vertical="center" wrapText="1"/>
    </xf>
    <xf numFmtId="0" fontId="22" fillId="21" borderId="0" xfId="0" applyFont="1" applyFill="1" applyAlignment="1">
      <alignment horizontal="center" vertical="center" wrapText="1"/>
    </xf>
    <xf numFmtId="0" fontId="20" fillId="19" borderId="0" xfId="0" applyFont="1" applyFill="1" applyAlignment="1">
      <alignment horizontal="center" vertical="center" wrapText="1"/>
    </xf>
    <xf numFmtId="3" fontId="22" fillId="19" borderId="0" xfId="0" applyNumberFormat="1" applyFont="1" applyFill="1" applyAlignment="1">
      <alignment horizontal="center" vertical="center" wrapText="1"/>
    </xf>
    <xf numFmtId="0" fontId="20" fillId="21" borderId="0" xfId="0" applyFont="1" applyFill="1" applyAlignment="1">
      <alignment vertical="center" wrapText="1"/>
    </xf>
    <xf numFmtId="0" fontId="18" fillId="21" borderId="0" xfId="0" applyFont="1" applyFill="1" applyAlignment="1">
      <alignment vertical="center" wrapText="1"/>
    </xf>
    <xf numFmtId="0" fontId="18" fillId="19" borderId="0" xfId="0" applyFont="1" applyFill="1" applyAlignment="1">
      <alignment vertical="center" wrapText="1"/>
    </xf>
    <xf numFmtId="0" fontId="18" fillId="18" borderId="0" xfId="0" applyFont="1" applyFill="1" applyAlignment="1">
      <alignment horizontal="left" vertical="center" wrapText="1"/>
    </xf>
    <xf numFmtId="0" fontId="18" fillId="21" borderId="0" xfId="0" applyFont="1" applyFill="1" applyAlignment="1">
      <alignment horizontal="left" vertical="center" wrapText="1"/>
    </xf>
    <xf numFmtId="3" fontId="22" fillId="21" borderId="0" xfId="0" applyNumberFormat="1" applyFont="1" applyFill="1" applyAlignment="1">
      <alignment horizontal="center" vertical="center" wrapText="1"/>
    </xf>
    <xf numFmtId="0" fontId="23" fillId="0" borderId="0" xfId="0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11" borderId="0" xfId="0" applyFont="1" applyFill="1" applyAlignment="1">
      <alignment horizontal="left" vertical="center"/>
    </xf>
    <xf numFmtId="0" fontId="34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horizontal="justify" vertical="center" wrapText="1"/>
    </xf>
    <xf numFmtId="0" fontId="32" fillId="10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vertical="center" wrapText="1"/>
    </xf>
    <xf numFmtId="0" fontId="33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3" fontId="35" fillId="2" borderId="0" xfId="0" applyNumberFormat="1" applyFont="1" applyFill="1" applyAlignment="1">
      <alignment horizontal="center" vertical="center" wrapText="1"/>
    </xf>
    <xf numFmtId="0" fontId="36" fillId="14" borderId="0" xfId="0" applyFont="1" applyFill="1" applyAlignment="1">
      <alignment horizontal="center" vertical="center" wrapText="1"/>
    </xf>
    <xf numFmtId="0" fontId="37" fillId="14" borderId="0" xfId="0" applyFont="1" applyFill="1" applyAlignment="1">
      <alignment horizontal="center" vertical="center" wrapText="1"/>
    </xf>
    <xf numFmtId="0" fontId="20" fillId="22" borderId="0" xfId="0" applyFont="1" applyFill="1" applyAlignment="1">
      <alignment vertical="center" wrapText="1"/>
    </xf>
    <xf numFmtId="0" fontId="36" fillId="22" borderId="0" xfId="0" applyFont="1" applyFill="1" applyAlignment="1">
      <alignment horizontal="left" vertical="center" wrapText="1" indent="5"/>
    </xf>
    <xf numFmtId="0" fontId="37" fillId="22" borderId="0" xfId="0" applyFont="1" applyFill="1" applyAlignment="1">
      <alignment horizontal="center" vertical="center" wrapText="1"/>
    </xf>
    <xf numFmtId="0" fontId="37" fillId="22" borderId="0" xfId="0" applyFont="1" applyFill="1" applyAlignment="1">
      <alignment vertical="center" wrapText="1"/>
    </xf>
    <xf numFmtId="0" fontId="36" fillId="22" borderId="0" xfId="0" applyFont="1" applyFill="1" applyAlignment="1">
      <alignment horizontal="center" vertical="center" wrapText="1"/>
    </xf>
    <xf numFmtId="0" fontId="37" fillId="2" borderId="0" xfId="0" applyFont="1" applyFill="1" applyAlignment="1">
      <alignment horizontal="center" vertical="center" wrapText="1"/>
    </xf>
    <xf numFmtId="0" fontId="27" fillId="0" borderId="0" xfId="0" applyFont="1">
      <alignment vertical="center"/>
    </xf>
    <xf numFmtId="0" fontId="34" fillId="11" borderId="0" xfId="0" applyFont="1" applyFill="1" applyAlignment="1">
      <alignment vertical="center" wrapText="1"/>
    </xf>
    <xf numFmtId="0" fontId="38" fillId="0" borderId="0" xfId="0" applyFont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3" fontId="37" fillId="14" borderId="0" xfId="0" applyNumberFormat="1" applyFont="1" applyFill="1" applyAlignment="1">
      <alignment horizontal="center" vertical="center" wrapText="1"/>
    </xf>
    <xf numFmtId="0" fontId="38" fillId="22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horizontal="left" vertical="center" wrapText="1" indent="4"/>
    </xf>
    <xf numFmtId="0" fontId="33" fillId="0" borderId="0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20" fillId="23" borderId="0" xfId="0" applyFont="1" applyFill="1" applyAlignment="1">
      <alignment vertical="top" wrapText="1"/>
    </xf>
    <xf numFmtId="0" fontId="20" fillId="23" borderId="0" xfId="0" applyFont="1" applyFill="1" applyAlignment="1">
      <alignment vertical="center" wrapText="1"/>
    </xf>
    <xf numFmtId="0" fontId="34" fillId="23" borderId="0" xfId="0" applyFont="1" applyFill="1" applyAlignment="1">
      <alignment horizontal="center" vertical="center" wrapText="1"/>
    </xf>
    <xf numFmtId="0" fontId="23" fillId="0" borderId="0" xfId="0" applyBorder="1" applyAlignment="1">
      <alignment vertical="bottom"/>
    </xf>
    <xf numFmtId="0" fontId="32" fillId="23" borderId="0" xfId="0" applyFont="1" applyFill="1" applyAlignment="1">
      <alignment horizontal="center" vertical="center" wrapText="1"/>
    </xf>
    <xf numFmtId="0" fontId="37" fillId="23" borderId="0" xfId="0" applyFont="1" applyFill="1" applyAlignment="1">
      <alignment horizontal="justify" vertical="center" wrapText="1"/>
    </xf>
    <xf numFmtId="0" fontId="18" fillId="23" borderId="0" xfId="0" applyFont="1" applyFill="1" applyAlignment="1">
      <alignment horizontal="center" vertical="center" wrapText="1"/>
    </xf>
    <xf numFmtId="0" fontId="37" fillId="23" borderId="0" xfId="0" applyFont="1" applyFill="1" applyAlignment="1">
      <alignment horizontal="center" vertical="center" wrapText="1"/>
    </xf>
    <xf numFmtId="0" fontId="23" fillId="23" borderId="0" xfId="0" applyFill="1" applyAlignment="1">
      <alignment vertical="top" wrapText="1"/>
    </xf>
    <xf numFmtId="0" fontId="22" fillId="23" borderId="0" xfId="0" applyFont="1" applyFill="1" applyAlignment="1">
      <alignment horizontal="center" vertical="center"/>
    </xf>
    <xf numFmtId="0" fontId="37" fillId="23" borderId="0" xfId="0" applyFont="1" applyFill="1" applyAlignment="1">
      <alignment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vertical="bottom" wrapText="1"/>
    </xf>
    <xf numFmtId="0" fontId="35" fillId="0" borderId="0" xfId="0" applyFont="1" applyAlignment="1">
      <alignment vertical="bottom" wrapText="1"/>
    </xf>
    <xf numFmtId="0" fontId="35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6" fillId="13" borderId="0" xfId="0" applyFont="1" applyFill="1" applyAlignment="1">
      <alignment horizontal="center" vertical="center" wrapText="1"/>
    </xf>
    <xf numFmtId="0" fontId="37" fillId="13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vertical="center" wrapText="1"/>
    </xf>
    <xf numFmtId="0" fontId="36" fillId="24" borderId="0" xfId="0" applyFont="1" applyFill="1" applyAlignment="1">
      <alignment horizontal="center" vertical="bottom" wrapText="1"/>
    </xf>
    <xf numFmtId="0" fontId="37" fillId="24" borderId="0" xfId="0" applyFont="1" applyFill="1" applyAlignment="1">
      <alignment horizontal="center" vertical="bottom" wrapText="1"/>
    </xf>
    <xf numFmtId="0" fontId="36" fillId="24" borderId="0" xfId="0" applyFont="1" applyFill="1" applyAlignment="1">
      <alignment horizontal="left" vertical="bottom" wrapText="1" indent="5"/>
    </xf>
    <xf numFmtId="0" fontId="36" fillId="24" borderId="0" xfId="0" applyFont="1" applyFill="1" applyAlignment="1">
      <alignment vertical="bottom" wrapText="1"/>
    </xf>
  </cellXfs>
  <cellStyles count="9">
    <cellStyle name="常规" xfId="0" builtinId="0"/>
    <cellStyle name="Normal 2" xfId="1"/>
    <cellStyle name="Comma [0] 2" xfId="2"/>
    <cellStyle name="Normal 6" xfId="3"/>
    <cellStyle name="Comma 2" xfId="4"/>
    <cellStyle name="千位分隔" xfId="5" builtinId="3"/>
    <cellStyle name="千位分隔[0]" xfId="6" builtinId="6"/>
    <cellStyle name="Normal 7" xfId="7"/>
    <cellStyle name="Comma 11" xfId="8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www.wps.cn/officeDocument/2020/cellImage" Target="cellimages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indexed="22"/>
  </sheetPr>
  <dimension ref="A1:HI122"/>
  <sheetViews>
    <sheetView workbookViewId="0" zoomScale="80">
      <pane xSplit="2" topLeftCell="S1" state="frozen" activePane="topRight"/>
      <selection pane="topRight" activeCell="AG20" sqref="AG20"/>
    </sheetView>
  </sheetViews>
  <sheetFormatPr defaultRowHeight="15.75" defaultColWidth="9"/>
  <cols>
    <col min="1" max="1" customWidth="1" width="6.8554688" style="1"/>
    <col min="2" max="2" customWidth="1" width="26.855469" style="1"/>
    <col min="3" max="10" customWidth="1" width="12.0" style="2"/>
    <col min="11" max="14" customWidth="1" width="13.0" style="2"/>
    <col min="15" max="15" customWidth="1" width="12.855469" style="2"/>
    <col min="16" max="23" customWidth="1" width="12.0" style="2"/>
    <col min="24" max="27" customWidth="1" width="13.5703125" style="2"/>
    <col min="28" max="29" customWidth="1" width="12.0" style="2"/>
    <col min="30" max="30" customWidth="1" width="14.425781" style="2"/>
    <col min="31" max="31" customWidth="1" width="14.5703125" style="3"/>
    <col min="32" max="32" customWidth="1" width="12.855469" style="4"/>
    <col min="33" max="33" customWidth="1" width="10.0" style="4"/>
    <col min="34" max="34" customWidth="1" width="20.855469" style="4"/>
    <col min="35" max="36" customWidth="1" width="16.285156" style="4"/>
    <col min="37" max="40" customWidth="1" width="10.0" style="4"/>
    <col min="41" max="45" customWidth="1" width="10.0" style="5"/>
    <col min="46" max="47" customWidth="1" width="11.285156" style="5"/>
    <col min="48" max="48" customWidth="1" width="17.425781" style="6"/>
    <col min="49" max="51" customWidth="1" width="11.0" style="6"/>
    <col min="52" max="52" customWidth="1" width="9.7109375" style="6"/>
    <col min="53" max="53" customWidth="1" width="11.7109375" style="6"/>
    <col min="54" max="54" customWidth="1" width="16.140625" style="6"/>
    <col min="55" max="55" customWidth="1" width="2.140625" style="6"/>
    <col min="56" max="56" customWidth="1" width="2.7109375" style="6"/>
    <col min="57" max="57" customWidth="1" width="5.0" style="6"/>
    <col min="58" max="58" customWidth="1" width="20.710938" style="6"/>
    <col min="59" max="64" customWidth="1" width="8.140625" style="6"/>
    <col min="65" max="65" customWidth="1" width="9.285156" style="6"/>
    <col min="66" max="66" customWidth="1" width="10.855469" style="6"/>
    <col min="67" max="78" customWidth="1" width="8.140625" style="6"/>
    <col min="79" max="79" customWidth="1" width="8.140625" style="7"/>
    <col min="80" max="82" customWidth="1" width="8.140625" style="6"/>
    <col min="83" max="85" customWidth="1" width="8.140625" style="8"/>
    <col min="86" max="86" customWidth="1" width="10.0" style="8"/>
    <col min="87" max="87" customWidth="1" width="8.7109375" style="8"/>
    <col min="88" max="93" customWidth="1" width="7.8554688" style="8"/>
    <col min="94" max="94" customWidth="1" width="10.140625" style="8"/>
    <col min="95" max="95" customWidth="1" width="9.855469" style="8"/>
    <col min="96" max="96" customWidth="1" width="9.140625" style="8"/>
    <col min="97" max="97" customWidth="1" width="10.5703125" style="6"/>
    <col min="98" max="98" customWidth="1" width="9.7109375" style="6"/>
    <col min="99" max="99" customWidth="1" width="5.0" style="6"/>
    <col min="100" max="100" customWidth="1" width="17.570312" style="6"/>
    <col min="101" max="120" customWidth="1" width="8.140625" style="6"/>
    <col min="121" max="121" customWidth="1" width="8.140625" style="7"/>
    <col min="122" max="124" customWidth="1" width="8.140625" style="6"/>
    <col min="125" max="127" customWidth="1" width="8.140625" style="8"/>
    <col min="128" max="128" customWidth="1" width="10.0" style="8"/>
    <col min="129" max="129" customWidth="1" width="8.7109375" style="8"/>
    <col min="130" max="135" customWidth="1" width="7.8554688" style="8"/>
    <col min="136" max="136" customWidth="1" width="10.140625" style="8"/>
    <col min="137" max="137" customWidth="1" width="9.855469" style="8"/>
    <col min="138" max="138" customWidth="1" width="9.140625" style="8"/>
    <col min="139" max="139" customWidth="1" width="10.5703125" style="6"/>
    <col min="140" max="140" customWidth="1" width="9.7109375" style="6"/>
    <col min="141" max="142" customWidth="1" width="6.7109375" style="6"/>
    <col min="143" max="199" customWidth="0" width="9.0" style="6"/>
    <col min="200" max="200" customWidth="1" width="4.140625" style="6"/>
    <col min="201" max="213" customWidth="0" width="9.0" style="6"/>
    <col min="214" max="214" customWidth="1" width="9.7109375" style="6"/>
    <col min="215" max="216" customWidth="0" width="9.0" style="6"/>
    <col min="217" max="254" customWidth="0" width="9.0" style="9"/>
    <col min="255" max="255" customWidth="1" width="5.0" style="9"/>
    <col min="256" max="256" customWidth="1" width="19.855469" style="9"/>
    <col min="257" max="265" customWidth="1" width="10.0" style="9"/>
    <col min="266" max="266" customWidth="1" width="0.140625" style="9"/>
    <col min="267" max="267" customWidth="1" width="9.0" style="9"/>
    <col min="268" max="301" customWidth="1" width="10.0" style="9"/>
    <col min="302" max="303" customWidth="1" width="11.285156" style="9"/>
    <col min="304" max="304" customWidth="1" width="17.425781" style="9"/>
    <col min="305" max="307" customWidth="1" width="11.0" style="9"/>
    <col min="308" max="308" customWidth="1" width="9.7109375" style="9"/>
    <col min="309" max="309" customWidth="1" width="11.7109375" style="9"/>
    <col min="310" max="310" customWidth="1" width="16.140625" style="9"/>
    <col min="311" max="311" customWidth="1" width="2.140625" style="9"/>
    <col min="312" max="312" customWidth="1" width="2.7109375" style="9"/>
    <col min="313" max="313" customWidth="1" width="5.0" style="9"/>
    <col min="314" max="314" customWidth="1" width="20.710938" style="9"/>
    <col min="315" max="320" customWidth="1" width="8.140625" style="9"/>
    <col min="321" max="321" customWidth="1" width="9.285156" style="9"/>
    <col min="322" max="322" customWidth="1" width="10.855469" style="9"/>
    <col min="323" max="341" customWidth="1" width="8.140625" style="9"/>
    <col min="342" max="342" customWidth="1" width="10.0" style="9"/>
    <col min="343" max="343" customWidth="1" width="8.7109375" style="9"/>
    <col min="344" max="349" customWidth="1" width="7.8554688" style="9"/>
    <col min="350" max="350" customWidth="1" width="10.140625" style="9"/>
    <col min="351" max="351" customWidth="1" width="9.855469" style="9"/>
    <col min="352" max="352" customWidth="1" width="9.140625" style="9"/>
    <col min="353" max="353" customWidth="1" width="10.5703125" style="9"/>
    <col min="354" max="354" customWidth="1" width="9.7109375" style="9"/>
    <col min="355" max="355" customWidth="1" width="5.0" style="9"/>
    <col min="356" max="356" customWidth="1" width="17.570312" style="9"/>
    <col min="357" max="383" customWidth="1" width="8.140625" style="9"/>
    <col min="384" max="384" customWidth="1" width="10.0" style="9"/>
    <col min="385" max="385" customWidth="1" width="8.7109375" style="9"/>
    <col min="386" max="391" customWidth="1" width="7.8554688" style="9"/>
    <col min="392" max="392" customWidth="1" width="10.140625" style="9"/>
    <col min="393" max="393" customWidth="1" width="9.855469" style="9"/>
    <col min="394" max="394" customWidth="1" width="9.140625" style="9"/>
    <col min="395" max="395" customWidth="1" width="10.5703125" style="9"/>
    <col min="396" max="396" customWidth="1" width="9.7109375" style="9"/>
    <col min="397" max="398" customWidth="1" width="6.7109375" style="9"/>
    <col min="399" max="455" customWidth="0" width="9.0" style="9"/>
    <col min="456" max="456" customWidth="1" width="4.140625" style="9"/>
    <col min="457" max="469" customWidth="0" width="9.0" style="9"/>
    <col min="470" max="470" customWidth="1" width="9.7109375" style="9"/>
    <col min="471" max="510" customWidth="0" width="9.0" style="9"/>
    <col min="511" max="511" customWidth="1" width="5.0" style="9"/>
    <col min="512" max="512" customWidth="1" width="19.855469" style="9"/>
    <col min="513" max="521" customWidth="1" width="10.0" style="9"/>
    <col min="522" max="522" customWidth="1" width="0.140625" style="9"/>
    <col min="523" max="523" customWidth="1" width="9.0" style="9"/>
    <col min="524" max="557" customWidth="1" width="10.0" style="9"/>
    <col min="558" max="559" customWidth="1" width="11.285156" style="9"/>
    <col min="560" max="560" customWidth="1" width="17.425781" style="9"/>
    <col min="561" max="563" customWidth="1" width="11.0" style="9"/>
    <col min="564" max="564" customWidth="1" width="9.7109375" style="9"/>
    <col min="565" max="565" customWidth="1" width="11.7109375" style="9"/>
    <col min="566" max="566" customWidth="1" width="16.140625" style="9"/>
    <col min="567" max="567" customWidth="1" width="2.140625" style="9"/>
    <col min="568" max="568" customWidth="1" width="2.7109375" style="9"/>
    <col min="569" max="569" customWidth="1" width="5.0" style="9"/>
    <col min="570" max="570" customWidth="1" width="20.710938" style="9"/>
    <col min="571" max="576" customWidth="1" width="8.140625" style="9"/>
    <col min="577" max="577" customWidth="1" width="9.285156" style="9"/>
    <col min="578" max="578" customWidth="1" width="10.855469" style="9"/>
    <col min="579" max="597" customWidth="1" width="8.140625" style="9"/>
    <col min="598" max="598" customWidth="1" width="10.0" style="9"/>
    <col min="599" max="599" customWidth="1" width="8.7109375" style="9"/>
    <col min="600" max="605" customWidth="1" width="7.8554688" style="9"/>
    <col min="606" max="606" customWidth="1" width="10.140625" style="9"/>
    <col min="607" max="607" customWidth="1" width="9.855469" style="9"/>
    <col min="608" max="608" customWidth="1" width="9.140625" style="9"/>
    <col min="609" max="609" customWidth="1" width="10.5703125" style="9"/>
    <col min="610" max="610" customWidth="1" width="9.7109375" style="9"/>
    <col min="611" max="611" customWidth="1" width="5.0" style="9"/>
    <col min="612" max="612" customWidth="1" width="17.570312" style="9"/>
    <col min="613" max="639" customWidth="1" width="8.140625" style="9"/>
    <col min="640" max="640" customWidth="1" width="10.0" style="9"/>
    <col min="641" max="641" customWidth="1" width="8.7109375" style="9"/>
    <col min="642" max="647" customWidth="1" width="7.8554688" style="9"/>
    <col min="648" max="648" customWidth="1" width="10.140625" style="9"/>
    <col min="649" max="649" customWidth="1" width="9.855469" style="9"/>
    <col min="650" max="650" customWidth="1" width="9.140625" style="9"/>
    <col min="651" max="651" customWidth="1" width="10.5703125" style="9"/>
    <col min="652" max="652" customWidth="1" width="9.7109375" style="9"/>
    <col min="653" max="654" customWidth="1" width="6.7109375" style="9"/>
    <col min="655" max="711" customWidth="0" width="9.0" style="9"/>
    <col min="712" max="712" customWidth="1" width="4.140625" style="9"/>
    <col min="713" max="725" customWidth="0" width="9.0" style="9"/>
    <col min="726" max="726" customWidth="1" width="9.7109375" style="9"/>
    <col min="727" max="766" customWidth="0" width="9.0" style="9"/>
    <col min="767" max="767" customWidth="1" width="5.0" style="9"/>
    <col min="768" max="768" customWidth="1" width="19.855469" style="9"/>
    <col min="769" max="777" customWidth="1" width="10.0" style="9"/>
    <col min="778" max="778" customWidth="1" width="0.140625" style="9"/>
    <col min="779" max="779" customWidth="1" width="9.0" style="9"/>
    <col min="780" max="813" customWidth="1" width="10.0" style="9"/>
    <col min="814" max="815" customWidth="1" width="11.285156" style="9"/>
    <col min="816" max="816" customWidth="1" width="17.425781" style="9"/>
    <col min="817" max="819" customWidth="1" width="11.0" style="9"/>
    <col min="820" max="820" customWidth="1" width="9.7109375" style="9"/>
    <col min="821" max="821" customWidth="1" width="11.7109375" style="9"/>
    <col min="822" max="822" customWidth="1" width="16.140625" style="9"/>
    <col min="823" max="823" customWidth="1" width="2.140625" style="9"/>
    <col min="824" max="824" customWidth="1" width="2.7109375" style="9"/>
    <col min="825" max="825" customWidth="1" width="5.0" style="9"/>
    <col min="826" max="826" customWidth="1" width="20.710938" style="9"/>
    <col min="827" max="832" customWidth="1" width="8.140625" style="9"/>
    <col min="833" max="833" customWidth="1" width="9.285156" style="9"/>
    <col min="834" max="834" customWidth="1" width="10.855469" style="9"/>
    <col min="835" max="853" customWidth="1" width="8.140625" style="9"/>
    <col min="854" max="854" customWidth="1" width="10.0" style="9"/>
    <col min="855" max="855" customWidth="1" width="8.7109375" style="9"/>
    <col min="856" max="861" customWidth="1" width="7.8554688" style="9"/>
    <col min="862" max="862" customWidth="1" width="10.140625" style="9"/>
    <col min="863" max="863" customWidth="1" width="9.855469" style="9"/>
    <col min="864" max="864" customWidth="1" width="9.140625" style="9"/>
    <col min="865" max="865" customWidth="1" width="10.5703125" style="9"/>
    <col min="866" max="866" customWidth="1" width="9.7109375" style="9"/>
    <col min="867" max="867" customWidth="1" width="5.0" style="9"/>
    <col min="868" max="868" customWidth="1" width="17.570312" style="9"/>
    <col min="869" max="895" customWidth="1" width="8.140625" style="9"/>
    <col min="896" max="896" customWidth="1" width="10.0" style="9"/>
    <col min="897" max="897" customWidth="1" width="8.7109375" style="9"/>
    <col min="898" max="903" customWidth="1" width="7.8554688" style="9"/>
    <col min="904" max="904" customWidth="1" width="10.140625" style="9"/>
    <col min="905" max="905" customWidth="1" width="9.855469" style="9"/>
    <col min="906" max="906" customWidth="1" width="9.140625" style="9"/>
    <col min="907" max="907" customWidth="1" width="10.5703125" style="9"/>
    <col min="908" max="908" customWidth="1" width="9.7109375" style="9"/>
    <col min="909" max="910" customWidth="1" width="6.7109375" style="9"/>
    <col min="911" max="967" customWidth="0" width="9.0" style="9"/>
    <col min="968" max="968" customWidth="1" width="4.140625" style="9"/>
    <col min="969" max="981" customWidth="0" width="9.0" style="9"/>
    <col min="982" max="982" customWidth="1" width="9.7109375" style="9"/>
    <col min="983" max="1022" customWidth="0" width="9.0" style="9"/>
    <col min="1023" max="1023" customWidth="1" width="5.0" style="9"/>
    <col min="1024" max="1024" customWidth="1" width="19.855469" style="9"/>
    <col min="1025" max="1033" customWidth="1" width="10.0" style="9"/>
    <col min="1034" max="1034" customWidth="1" width="0.140625" style="9"/>
    <col min="1035" max="1035" customWidth="1" width="9.0" style="9"/>
    <col min="1036" max="1069" customWidth="1" width="10.0" style="9"/>
    <col min="1070" max="1071" customWidth="1" width="11.285156" style="9"/>
    <col min="1072" max="1072" customWidth="1" width="17.425781" style="9"/>
    <col min="1073" max="1075" customWidth="1" width="11.0" style="9"/>
    <col min="1076" max="1076" customWidth="1" width="9.7109375" style="9"/>
    <col min="1077" max="1077" customWidth="1" width="11.7109375" style="9"/>
    <col min="1078" max="1078" customWidth="1" width="16.140625" style="9"/>
    <col min="1079" max="1079" customWidth="1" width="2.140625" style="9"/>
    <col min="1080" max="1080" customWidth="1" width="2.7109375" style="9"/>
    <col min="1081" max="1081" customWidth="1" width="5.0" style="9"/>
    <col min="1082" max="1082" customWidth="1" width="20.710938" style="9"/>
    <col min="1083" max="1088" customWidth="1" width="8.140625" style="9"/>
    <col min="1089" max="1089" customWidth="1" width="9.285156" style="9"/>
    <col min="1090" max="1090" customWidth="1" width="10.855469" style="9"/>
    <col min="1091" max="1109" customWidth="1" width="8.140625" style="9"/>
    <col min="1110" max="1110" customWidth="1" width="10.0" style="9"/>
    <col min="1111" max="1111" customWidth="1" width="8.7109375" style="9"/>
    <col min="1112" max="1117" customWidth="1" width="7.8554688" style="9"/>
    <col min="1118" max="1118" customWidth="1" width="10.140625" style="9"/>
    <col min="1119" max="1119" customWidth="1" width="9.855469" style="9"/>
    <col min="1120" max="1120" customWidth="1" width="9.140625" style="9"/>
    <col min="1121" max="1121" customWidth="1" width="10.5703125" style="9"/>
    <col min="1122" max="1122" customWidth="1" width="9.7109375" style="9"/>
    <col min="1123" max="1123" customWidth="1" width="5.0" style="9"/>
    <col min="1124" max="1124" customWidth="1" width="17.570312" style="9"/>
    <col min="1125" max="1151" customWidth="1" width="8.140625" style="9"/>
    <col min="1152" max="1152" customWidth="1" width="10.0" style="9"/>
    <col min="1153" max="1153" customWidth="1" width="8.7109375" style="9"/>
    <col min="1154" max="1159" customWidth="1" width="7.8554688" style="9"/>
    <col min="1160" max="1160" customWidth="1" width="10.140625" style="9"/>
    <col min="1161" max="1161" customWidth="1" width="9.855469" style="9"/>
    <col min="1162" max="1162" customWidth="1" width="9.140625" style="9"/>
    <col min="1163" max="1163" customWidth="1" width="10.5703125" style="9"/>
    <col min="1164" max="1164" customWidth="1" width="9.7109375" style="9"/>
    <col min="1165" max="1166" customWidth="1" width="6.7109375" style="9"/>
    <col min="1167" max="1223" customWidth="0" width="9.0" style="9"/>
    <col min="1224" max="1224" customWidth="1" width="4.140625" style="9"/>
    <col min="1225" max="1237" customWidth="0" width="9.0" style="9"/>
    <col min="1238" max="1238" customWidth="1" width="9.7109375" style="9"/>
    <col min="1239" max="1278" customWidth="0" width="9.0" style="9"/>
    <col min="1279" max="1279" customWidth="1" width="5.0" style="9"/>
    <col min="1280" max="1280" customWidth="1" width="19.855469" style="9"/>
    <col min="1281" max="1289" customWidth="1" width="10.0" style="9"/>
    <col min="1290" max="1290" customWidth="1" width="0.140625" style="9"/>
    <col min="1291" max="1291" customWidth="1" width="9.0" style="9"/>
    <col min="1292" max="1325" customWidth="1" width="10.0" style="9"/>
    <col min="1326" max="1327" customWidth="1" width="11.285156" style="9"/>
    <col min="1328" max="1328" customWidth="1" width="17.425781" style="9"/>
    <col min="1329" max="1331" customWidth="1" width="11.0" style="9"/>
    <col min="1332" max="1332" customWidth="1" width="9.7109375" style="9"/>
    <col min="1333" max="1333" customWidth="1" width="11.7109375" style="9"/>
    <col min="1334" max="1334" customWidth="1" width="16.140625" style="9"/>
    <col min="1335" max="1335" customWidth="1" width="2.140625" style="9"/>
    <col min="1336" max="1336" customWidth="1" width="2.7109375" style="9"/>
    <col min="1337" max="1337" customWidth="1" width="5.0" style="9"/>
    <col min="1338" max="1338" customWidth="1" width="20.710938" style="9"/>
    <col min="1339" max="1344" customWidth="1" width="8.140625" style="9"/>
    <col min="1345" max="1345" customWidth="1" width="9.285156" style="9"/>
    <col min="1346" max="1346" customWidth="1" width="10.855469" style="9"/>
    <col min="1347" max="1365" customWidth="1" width="8.140625" style="9"/>
    <col min="1366" max="1366" customWidth="1" width="10.0" style="9"/>
    <col min="1367" max="1367" customWidth="1" width="8.7109375" style="9"/>
    <col min="1368" max="1373" customWidth="1" width="7.8554688" style="9"/>
    <col min="1374" max="1374" customWidth="1" width="10.140625" style="9"/>
    <col min="1375" max="1375" customWidth="1" width="9.855469" style="9"/>
    <col min="1376" max="1376" customWidth="1" width="9.140625" style="9"/>
    <col min="1377" max="1377" customWidth="1" width="10.5703125" style="9"/>
    <col min="1378" max="1378" customWidth="1" width="9.7109375" style="9"/>
    <col min="1379" max="1379" customWidth="1" width="5.0" style="9"/>
    <col min="1380" max="1380" customWidth="1" width="17.570312" style="9"/>
    <col min="1381" max="1407" customWidth="1" width="8.140625" style="9"/>
    <col min="1408" max="1408" customWidth="1" width="10.0" style="9"/>
    <col min="1409" max="1409" customWidth="1" width="8.7109375" style="9"/>
    <col min="1410" max="1415" customWidth="1" width="7.8554688" style="9"/>
    <col min="1416" max="1416" customWidth="1" width="10.140625" style="9"/>
    <col min="1417" max="1417" customWidth="1" width="9.855469" style="9"/>
    <col min="1418" max="1418" customWidth="1" width="9.140625" style="9"/>
    <col min="1419" max="1419" customWidth="1" width="10.5703125" style="9"/>
    <col min="1420" max="1420" customWidth="1" width="9.7109375" style="9"/>
    <col min="1421" max="1422" customWidth="1" width="6.7109375" style="9"/>
    <col min="1423" max="1479" customWidth="0" width="9.0" style="9"/>
    <col min="1480" max="1480" customWidth="1" width="4.140625" style="9"/>
    <col min="1481" max="1493" customWidth="0" width="9.0" style="9"/>
    <col min="1494" max="1494" customWidth="1" width="9.7109375" style="9"/>
    <col min="1495" max="1534" customWidth="0" width="9.0" style="9"/>
    <col min="1535" max="1535" customWidth="1" width="5.0" style="9"/>
    <col min="1536" max="1536" customWidth="1" width="19.855469" style="9"/>
    <col min="1537" max="1545" customWidth="1" width="10.0" style="9"/>
    <col min="1546" max="1546" customWidth="1" width="0.140625" style="9"/>
    <col min="1547" max="1547" customWidth="1" width="9.0" style="9"/>
    <col min="1548" max="1581" customWidth="1" width="10.0" style="9"/>
    <col min="1582" max="1583" customWidth="1" width="11.285156" style="9"/>
    <col min="1584" max="1584" customWidth="1" width="17.425781" style="9"/>
    <col min="1585" max="1587" customWidth="1" width="11.0" style="9"/>
    <col min="1588" max="1588" customWidth="1" width="9.7109375" style="9"/>
    <col min="1589" max="1589" customWidth="1" width="11.7109375" style="9"/>
    <col min="1590" max="1590" customWidth="1" width="16.140625" style="9"/>
    <col min="1591" max="1591" customWidth="1" width="2.140625" style="9"/>
    <col min="1592" max="1592" customWidth="1" width="2.7109375" style="9"/>
    <col min="1593" max="1593" customWidth="1" width="5.0" style="9"/>
    <col min="1594" max="1594" customWidth="1" width="20.710938" style="9"/>
    <col min="1595" max="1600" customWidth="1" width="8.140625" style="9"/>
    <col min="1601" max="1601" customWidth="1" width="9.285156" style="9"/>
    <col min="1602" max="1602" customWidth="1" width="10.855469" style="9"/>
    <col min="1603" max="1621" customWidth="1" width="8.140625" style="9"/>
    <col min="1622" max="1622" customWidth="1" width="10.0" style="9"/>
    <col min="1623" max="1623" customWidth="1" width="8.7109375" style="9"/>
    <col min="1624" max="1629" customWidth="1" width="7.8554688" style="9"/>
    <col min="1630" max="1630" customWidth="1" width="10.140625" style="9"/>
    <col min="1631" max="1631" customWidth="1" width="9.855469" style="9"/>
    <col min="1632" max="1632" customWidth="1" width="9.140625" style="9"/>
    <col min="1633" max="1633" customWidth="1" width="10.5703125" style="9"/>
    <col min="1634" max="1634" customWidth="1" width="9.7109375" style="9"/>
    <col min="1635" max="1635" customWidth="1" width="5.0" style="9"/>
    <col min="1636" max="1636" customWidth="1" width="17.570312" style="9"/>
    <col min="1637" max="1663" customWidth="1" width="8.140625" style="9"/>
    <col min="1664" max="1664" customWidth="1" width="10.0" style="9"/>
    <col min="1665" max="1665" customWidth="1" width="8.7109375" style="9"/>
    <col min="1666" max="1671" customWidth="1" width="7.8554688" style="9"/>
    <col min="1672" max="1672" customWidth="1" width="10.140625" style="9"/>
    <col min="1673" max="1673" customWidth="1" width="9.855469" style="9"/>
    <col min="1674" max="1674" customWidth="1" width="9.140625" style="9"/>
    <col min="1675" max="1675" customWidth="1" width="10.5703125" style="9"/>
    <col min="1676" max="1676" customWidth="1" width="9.7109375" style="9"/>
    <col min="1677" max="1678" customWidth="1" width="6.7109375" style="9"/>
    <col min="1679" max="1735" customWidth="0" width="9.0" style="9"/>
    <col min="1736" max="1736" customWidth="1" width="4.140625" style="9"/>
    <col min="1737" max="1749" customWidth="0" width="9.0" style="9"/>
    <col min="1750" max="1750" customWidth="1" width="9.7109375" style="9"/>
    <col min="1751" max="1790" customWidth="0" width="9.0" style="9"/>
    <col min="1791" max="1791" customWidth="1" width="5.0" style="9"/>
    <col min="1792" max="1792" customWidth="1" width="19.855469" style="9"/>
    <col min="1793" max="1801" customWidth="1" width="10.0" style="9"/>
    <col min="1802" max="1802" customWidth="1" width="0.140625" style="9"/>
    <col min="1803" max="1803" customWidth="1" width="9.0" style="9"/>
    <col min="1804" max="1837" customWidth="1" width="10.0" style="9"/>
    <col min="1838" max="1839" customWidth="1" width="11.285156" style="9"/>
    <col min="1840" max="1840" customWidth="1" width="17.425781" style="9"/>
    <col min="1841" max="1843" customWidth="1" width="11.0" style="9"/>
    <col min="1844" max="1844" customWidth="1" width="9.7109375" style="9"/>
    <col min="1845" max="1845" customWidth="1" width="11.7109375" style="9"/>
    <col min="1846" max="1846" customWidth="1" width="16.140625" style="9"/>
    <col min="1847" max="1847" customWidth="1" width="2.140625" style="9"/>
    <col min="1848" max="1848" customWidth="1" width="2.7109375" style="9"/>
    <col min="1849" max="1849" customWidth="1" width="5.0" style="9"/>
    <col min="1850" max="1850" customWidth="1" width="20.710938" style="9"/>
    <col min="1851" max="1856" customWidth="1" width="8.140625" style="9"/>
    <col min="1857" max="1857" customWidth="1" width="9.285156" style="9"/>
    <col min="1858" max="1858" customWidth="1" width="10.855469" style="9"/>
    <col min="1859" max="1877" customWidth="1" width="8.140625" style="9"/>
    <col min="1878" max="1878" customWidth="1" width="10.0" style="9"/>
    <col min="1879" max="1879" customWidth="1" width="8.7109375" style="9"/>
    <col min="1880" max="1885" customWidth="1" width="7.8554688" style="9"/>
    <col min="1886" max="1886" customWidth="1" width="10.140625" style="9"/>
    <col min="1887" max="1887" customWidth="1" width="9.855469" style="9"/>
    <col min="1888" max="1888" customWidth="1" width="9.140625" style="9"/>
    <col min="1889" max="1889" customWidth="1" width="10.5703125" style="9"/>
    <col min="1890" max="1890" customWidth="1" width="9.7109375" style="9"/>
    <col min="1891" max="1891" customWidth="1" width="5.0" style="9"/>
    <col min="1892" max="1892" customWidth="1" width="17.570312" style="9"/>
    <col min="1893" max="1919" customWidth="1" width="8.140625" style="9"/>
    <col min="1920" max="1920" customWidth="1" width="10.0" style="9"/>
    <col min="1921" max="1921" customWidth="1" width="8.7109375" style="9"/>
    <col min="1922" max="1927" customWidth="1" width="7.8554688" style="9"/>
    <col min="1928" max="1928" customWidth="1" width="10.140625" style="9"/>
    <col min="1929" max="1929" customWidth="1" width="9.855469" style="9"/>
    <col min="1930" max="1930" customWidth="1" width="9.140625" style="9"/>
    <col min="1931" max="1931" customWidth="1" width="10.5703125" style="9"/>
    <col min="1932" max="1932" customWidth="1" width="9.7109375" style="9"/>
    <col min="1933" max="1934" customWidth="1" width="6.7109375" style="9"/>
    <col min="1935" max="1991" customWidth="0" width="9.0" style="9"/>
    <col min="1992" max="1992" customWidth="1" width="4.140625" style="9"/>
    <col min="1993" max="2005" customWidth="0" width="9.0" style="9"/>
    <col min="2006" max="2006" customWidth="1" width="9.7109375" style="9"/>
    <col min="2007" max="2046" customWidth="0" width="9.0" style="9"/>
    <col min="2047" max="2047" customWidth="1" width="5.0" style="9"/>
    <col min="2048" max="2048" customWidth="1" width="19.855469" style="9"/>
    <col min="2049" max="2057" customWidth="1" width="10.0" style="9"/>
    <col min="2058" max="2058" customWidth="1" width="0.140625" style="9"/>
    <col min="2059" max="2059" customWidth="1" width="9.0" style="9"/>
    <col min="2060" max="2093" customWidth="1" width="10.0" style="9"/>
    <col min="2094" max="2095" customWidth="1" width="11.285156" style="9"/>
    <col min="2096" max="2096" customWidth="1" width="17.425781" style="9"/>
    <col min="2097" max="2099" customWidth="1" width="11.0" style="9"/>
    <col min="2100" max="2100" customWidth="1" width="9.7109375" style="9"/>
    <col min="2101" max="2101" customWidth="1" width="11.7109375" style="9"/>
    <col min="2102" max="2102" customWidth="1" width="16.140625" style="9"/>
    <col min="2103" max="2103" customWidth="1" width="2.140625" style="9"/>
    <col min="2104" max="2104" customWidth="1" width="2.7109375" style="9"/>
    <col min="2105" max="2105" customWidth="1" width="5.0" style="9"/>
    <col min="2106" max="2106" customWidth="1" width="20.710938" style="9"/>
    <col min="2107" max="2112" customWidth="1" width="8.140625" style="9"/>
    <col min="2113" max="2113" customWidth="1" width="9.285156" style="9"/>
    <col min="2114" max="2114" customWidth="1" width="10.855469" style="9"/>
    <col min="2115" max="2133" customWidth="1" width="8.140625" style="9"/>
    <col min="2134" max="2134" customWidth="1" width="10.0" style="9"/>
    <col min="2135" max="2135" customWidth="1" width="8.7109375" style="9"/>
    <col min="2136" max="2141" customWidth="1" width="7.8554688" style="9"/>
    <col min="2142" max="2142" customWidth="1" width="10.140625" style="9"/>
    <col min="2143" max="2143" customWidth="1" width="9.855469" style="9"/>
    <col min="2144" max="2144" customWidth="1" width="9.140625" style="9"/>
    <col min="2145" max="2145" customWidth="1" width="10.5703125" style="9"/>
    <col min="2146" max="2146" customWidth="1" width="9.7109375" style="9"/>
    <col min="2147" max="2147" customWidth="1" width="5.0" style="9"/>
    <col min="2148" max="2148" customWidth="1" width="17.570312" style="9"/>
    <col min="2149" max="2175" customWidth="1" width="8.140625" style="9"/>
    <col min="2176" max="2176" customWidth="1" width="10.0" style="9"/>
    <col min="2177" max="2177" customWidth="1" width="8.7109375" style="9"/>
    <col min="2178" max="2183" customWidth="1" width="7.8554688" style="9"/>
    <col min="2184" max="2184" customWidth="1" width="10.140625" style="9"/>
    <col min="2185" max="2185" customWidth="1" width="9.855469" style="9"/>
    <col min="2186" max="2186" customWidth="1" width="9.140625" style="9"/>
    <col min="2187" max="2187" customWidth="1" width="10.5703125" style="9"/>
    <col min="2188" max="2188" customWidth="1" width="9.7109375" style="9"/>
    <col min="2189" max="2190" customWidth="1" width="6.7109375" style="9"/>
    <col min="2191" max="2247" customWidth="0" width="9.0" style="9"/>
    <col min="2248" max="2248" customWidth="1" width="4.140625" style="9"/>
    <col min="2249" max="2261" customWidth="0" width="9.0" style="9"/>
    <col min="2262" max="2262" customWidth="1" width="9.7109375" style="9"/>
    <col min="2263" max="2302" customWidth="0" width="9.0" style="9"/>
    <col min="2303" max="2303" customWidth="1" width="5.0" style="9"/>
    <col min="2304" max="2304" customWidth="1" width="19.855469" style="9"/>
    <col min="2305" max="2313" customWidth="1" width="10.0" style="9"/>
    <col min="2314" max="2314" customWidth="1" width="0.140625" style="9"/>
    <col min="2315" max="2315" customWidth="1" width="9.0" style="9"/>
    <col min="2316" max="2349" customWidth="1" width="10.0" style="9"/>
    <col min="2350" max="2351" customWidth="1" width="11.285156" style="9"/>
    <col min="2352" max="2352" customWidth="1" width="17.425781" style="9"/>
    <col min="2353" max="2355" customWidth="1" width="11.0" style="9"/>
    <col min="2356" max="2356" customWidth="1" width="9.7109375" style="9"/>
    <col min="2357" max="2357" customWidth="1" width="11.7109375" style="9"/>
    <col min="2358" max="2358" customWidth="1" width="16.140625" style="9"/>
    <col min="2359" max="2359" customWidth="1" width="2.140625" style="9"/>
    <col min="2360" max="2360" customWidth="1" width="2.7109375" style="9"/>
    <col min="2361" max="2361" customWidth="1" width="5.0" style="9"/>
    <col min="2362" max="2362" customWidth="1" width="20.710938" style="9"/>
    <col min="2363" max="2368" customWidth="1" width="8.140625" style="9"/>
    <col min="2369" max="2369" customWidth="1" width="9.285156" style="9"/>
    <col min="2370" max="2370" customWidth="1" width="10.855469" style="9"/>
    <col min="2371" max="2389" customWidth="1" width="8.140625" style="9"/>
    <col min="2390" max="2390" customWidth="1" width="10.0" style="9"/>
    <col min="2391" max="2391" customWidth="1" width="8.7109375" style="9"/>
    <col min="2392" max="2397" customWidth="1" width="7.8554688" style="9"/>
    <col min="2398" max="2398" customWidth="1" width="10.140625" style="9"/>
    <col min="2399" max="2399" customWidth="1" width="9.855469" style="9"/>
    <col min="2400" max="2400" customWidth="1" width="9.140625" style="9"/>
    <col min="2401" max="2401" customWidth="1" width="10.5703125" style="9"/>
    <col min="2402" max="2402" customWidth="1" width="9.7109375" style="9"/>
    <col min="2403" max="2403" customWidth="1" width="5.0" style="9"/>
    <col min="2404" max="2404" customWidth="1" width="17.570312" style="9"/>
    <col min="2405" max="2431" customWidth="1" width="8.140625" style="9"/>
    <col min="2432" max="2432" customWidth="1" width="10.0" style="9"/>
    <col min="2433" max="2433" customWidth="1" width="8.7109375" style="9"/>
    <col min="2434" max="2439" customWidth="1" width="7.8554688" style="9"/>
    <col min="2440" max="2440" customWidth="1" width="10.140625" style="9"/>
    <col min="2441" max="2441" customWidth="1" width="9.855469" style="9"/>
    <col min="2442" max="2442" customWidth="1" width="9.140625" style="9"/>
    <col min="2443" max="2443" customWidth="1" width="10.5703125" style="9"/>
    <col min="2444" max="2444" customWidth="1" width="9.7109375" style="9"/>
    <col min="2445" max="2446" customWidth="1" width="6.7109375" style="9"/>
    <col min="2447" max="2503" customWidth="0" width="9.0" style="9"/>
    <col min="2504" max="2504" customWidth="1" width="4.140625" style="9"/>
    <col min="2505" max="2517" customWidth="0" width="9.0" style="9"/>
    <col min="2518" max="2518" customWidth="1" width="9.7109375" style="9"/>
    <col min="2519" max="2558" customWidth="0" width="9.0" style="9"/>
    <col min="2559" max="2559" customWidth="1" width="5.0" style="9"/>
    <col min="2560" max="2560" customWidth="1" width="19.855469" style="9"/>
    <col min="2561" max="2569" customWidth="1" width="10.0" style="9"/>
    <col min="2570" max="2570" customWidth="1" width="0.140625" style="9"/>
    <col min="2571" max="2571" customWidth="1" width="9.0" style="9"/>
    <col min="2572" max="2605" customWidth="1" width="10.0" style="9"/>
    <col min="2606" max="2607" customWidth="1" width="11.285156" style="9"/>
    <col min="2608" max="2608" customWidth="1" width="17.425781" style="9"/>
    <col min="2609" max="2611" customWidth="1" width="11.0" style="9"/>
    <col min="2612" max="2612" customWidth="1" width="9.7109375" style="9"/>
    <col min="2613" max="2613" customWidth="1" width="11.7109375" style="9"/>
    <col min="2614" max="2614" customWidth="1" width="16.140625" style="9"/>
    <col min="2615" max="2615" customWidth="1" width="2.140625" style="9"/>
    <col min="2616" max="2616" customWidth="1" width="2.7109375" style="9"/>
    <col min="2617" max="2617" customWidth="1" width="5.0" style="9"/>
    <col min="2618" max="2618" customWidth="1" width="20.710938" style="9"/>
    <col min="2619" max="2624" customWidth="1" width="8.140625" style="9"/>
    <col min="2625" max="2625" customWidth="1" width="9.285156" style="9"/>
    <col min="2626" max="2626" customWidth="1" width="10.855469" style="9"/>
    <col min="2627" max="2645" customWidth="1" width="8.140625" style="9"/>
    <col min="2646" max="2646" customWidth="1" width="10.0" style="9"/>
    <col min="2647" max="2647" customWidth="1" width="8.7109375" style="9"/>
    <col min="2648" max="2653" customWidth="1" width="7.8554688" style="9"/>
    <col min="2654" max="2654" customWidth="1" width="10.140625" style="9"/>
    <col min="2655" max="2655" customWidth="1" width="9.855469" style="9"/>
    <col min="2656" max="2656" customWidth="1" width="9.140625" style="9"/>
    <col min="2657" max="2657" customWidth="1" width="10.5703125" style="9"/>
    <col min="2658" max="2658" customWidth="1" width="9.7109375" style="9"/>
    <col min="2659" max="2659" customWidth="1" width="5.0" style="9"/>
    <col min="2660" max="2660" customWidth="1" width="17.570312" style="9"/>
    <col min="2661" max="2687" customWidth="1" width="8.140625" style="9"/>
    <col min="2688" max="2688" customWidth="1" width="10.0" style="9"/>
    <col min="2689" max="2689" customWidth="1" width="8.7109375" style="9"/>
    <col min="2690" max="2695" customWidth="1" width="7.8554688" style="9"/>
    <col min="2696" max="2696" customWidth="1" width="10.140625" style="9"/>
    <col min="2697" max="2697" customWidth="1" width="9.855469" style="9"/>
    <col min="2698" max="2698" customWidth="1" width="9.140625" style="9"/>
    <col min="2699" max="2699" customWidth="1" width="10.5703125" style="9"/>
    <col min="2700" max="2700" customWidth="1" width="9.7109375" style="9"/>
    <col min="2701" max="2702" customWidth="1" width="6.7109375" style="9"/>
    <col min="2703" max="2759" customWidth="0" width="9.0" style="9"/>
    <col min="2760" max="2760" customWidth="1" width="4.140625" style="9"/>
    <col min="2761" max="2773" customWidth="0" width="9.0" style="9"/>
    <col min="2774" max="2774" customWidth="1" width="9.7109375" style="9"/>
    <col min="2775" max="2814" customWidth="0" width="9.0" style="9"/>
    <col min="2815" max="2815" customWidth="1" width="5.0" style="9"/>
    <col min="2816" max="2816" customWidth="1" width="19.855469" style="9"/>
    <col min="2817" max="2825" customWidth="1" width="10.0" style="9"/>
    <col min="2826" max="2826" customWidth="1" width="0.140625" style="9"/>
    <col min="2827" max="2827" customWidth="1" width="9.0" style="9"/>
    <col min="2828" max="2861" customWidth="1" width="10.0" style="9"/>
    <col min="2862" max="2863" customWidth="1" width="11.285156" style="9"/>
    <col min="2864" max="2864" customWidth="1" width="17.425781" style="9"/>
    <col min="2865" max="2867" customWidth="1" width="11.0" style="9"/>
    <col min="2868" max="2868" customWidth="1" width="9.7109375" style="9"/>
    <col min="2869" max="2869" customWidth="1" width="11.7109375" style="9"/>
    <col min="2870" max="2870" customWidth="1" width="16.140625" style="9"/>
    <col min="2871" max="2871" customWidth="1" width="2.140625" style="9"/>
    <col min="2872" max="2872" customWidth="1" width="2.7109375" style="9"/>
    <col min="2873" max="2873" customWidth="1" width="5.0" style="9"/>
    <col min="2874" max="2874" customWidth="1" width="20.710938" style="9"/>
    <col min="2875" max="2880" customWidth="1" width="8.140625" style="9"/>
    <col min="2881" max="2881" customWidth="1" width="9.285156" style="9"/>
    <col min="2882" max="2882" customWidth="1" width="10.855469" style="9"/>
    <col min="2883" max="2901" customWidth="1" width="8.140625" style="9"/>
    <col min="2902" max="2902" customWidth="1" width="10.0" style="9"/>
    <col min="2903" max="2903" customWidth="1" width="8.7109375" style="9"/>
    <col min="2904" max="2909" customWidth="1" width="7.8554688" style="9"/>
    <col min="2910" max="2910" customWidth="1" width="10.140625" style="9"/>
    <col min="2911" max="2911" customWidth="1" width="9.855469" style="9"/>
    <col min="2912" max="2912" customWidth="1" width="9.140625" style="9"/>
    <col min="2913" max="2913" customWidth="1" width="10.5703125" style="9"/>
    <col min="2914" max="2914" customWidth="1" width="9.7109375" style="9"/>
    <col min="2915" max="2915" customWidth="1" width="5.0" style="9"/>
    <col min="2916" max="2916" customWidth="1" width="17.570312" style="9"/>
    <col min="2917" max="2943" customWidth="1" width="8.140625" style="9"/>
    <col min="2944" max="2944" customWidth="1" width="10.0" style="9"/>
    <col min="2945" max="2945" customWidth="1" width="8.7109375" style="9"/>
    <col min="2946" max="2951" customWidth="1" width="7.8554688" style="9"/>
    <col min="2952" max="2952" customWidth="1" width="10.140625" style="9"/>
    <col min="2953" max="2953" customWidth="1" width="9.855469" style="9"/>
    <col min="2954" max="2954" customWidth="1" width="9.140625" style="9"/>
    <col min="2955" max="2955" customWidth="1" width="10.5703125" style="9"/>
    <col min="2956" max="2956" customWidth="1" width="9.7109375" style="9"/>
    <col min="2957" max="2958" customWidth="1" width="6.7109375" style="9"/>
    <col min="2959" max="3015" customWidth="0" width="9.0" style="9"/>
    <col min="3016" max="3016" customWidth="1" width="4.140625" style="9"/>
    <col min="3017" max="3029" customWidth="0" width="9.0" style="9"/>
    <col min="3030" max="3030" customWidth="1" width="9.7109375" style="9"/>
    <col min="3031" max="3070" customWidth="0" width="9.0" style="9"/>
    <col min="3071" max="3071" customWidth="1" width="5.0" style="9"/>
    <col min="3072" max="3072" customWidth="1" width="19.855469" style="9"/>
    <col min="3073" max="3081" customWidth="1" width="10.0" style="9"/>
    <col min="3082" max="3082" customWidth="1" width="0.140625" style="9"/>
    <col min="3083" max="3083" customWidth="1" width="9.0" style="9"/>
    <col min="3084" max="3117" customWidth="1" width="10.0" style="9"/>
    <col min="3118" max="3119" customWidth="1" width="11.285156" style="9"/>
    <col min="3120" max="3120" customWidth="1" width="17.425781" style="9"/>
    <col min="3121" max="3123" customWidth="1" width="11.0" style="9"/>
    <col min="3124" max="3124" customWidth="1" width="9.7109375" style="9"/>
    <col min="3125" max="3125" customWidth="1" width="11.7109375" style="9"/>
    <col min="3126" max="3126" customWidth="1" width="16.140625" style="9"/>
    <col min="3127" max="3127" customWidth="1" width="2.140625" style="9"/>
    <col min="3128" max="3128" customWidth="1" width="2.7109375" style="9"/>
    <col min="3129" max="3129" customWidth="1" width="5.0" style="9"/>
    <col min="3130" max="3130" customWidth="1" width="20.710938" style="9"/>
    <col min="3131" max="3136" customWidth="1" width="8.140625" style="9"/>
    <col min="3137" max="3137" customWidth="1" width="9.285156" style="9"/>
    <col min="3138" max="3138" customWidth="1" width="10.855469" style="9"/>
    <col min="3139" max="3157" customWidth="1" width="8.140625" style="9"/>
    <col min="3158" max="3158" customWidth="1" width="10.0" style="9"/>
    <col min="3159" max="3159" customWidth="1" width="8.7109375" style="9"/>
    <col min="3160" max="3165" customWidth="1" width="7.8554688" style="9"/>
    <col min="3166" max="3166" customWidth="1" width="10.140625" style="9"/>
    <col min="3167" max="3167" customWidth="1" width="9.855469" style="9"/>
    <col min="3168" max="3168" customWidth="1" width="9.140625" style="9"/>
    <col min="3169" max="3169" customWidth="1" width="10.5703125" style="9"/>
    <col min="3170" max="3170" customWidth="1" width="9.7109375" style="9"/>
    <col min="3171" max="3171" customWidth="1" width="5.0" style="9"/>
    <col min="3172" max="3172" customWidth="1" width="17.570312" style="9"/>
    <col min="3173" max="3199" customWidth="1" width="8.140625" style="9"/>
    <col min="3200" max="3200" customWidth="1" width="10.0" style="9"/>
    <col min="3201" max="3201" customWidth="1" width="8.7109375" style="9"/>
    <col min="3202" max="3207" customWidth="1" width="7.8554688" style="9"/>
    <col min="3208" max="3208" customWidth="1" width="10.140625" style="9"/>
    <col min="3209" max="3209" customWidth="1" width="9.855469" style="9"/>
    <col min="3210" max="3210" customWidth="1" width="9.140625" style="9"/>
    <col min="3211" max="3211" customWidth="1" width="10.5703125" style="9"/>
    <col min="3212" max="3212" customWidth="1" width="9.7109375" style="9"/>
    <col min="3213" max="3214" customWidth="1" width="6.7109375" style="9"/>
    <col min="3215" max="3271" customWidth="0" width="9.0" style="9"/>
    <col min="3272" max="3272" customWidth="1" width="4.140625" style="9"/>
    <col min="3273" max="3285" customWidth="0" width="9.0" style="9"/>
    <col min="3286" max="3286" customWidth="1" width="9.7109375" style="9"/>
    <col min="3287" max="3326" customWidth="0" width="9.0" style="9"/>
    <col min="3327" max="3327" customWidth="1" width="5.0" style="9"/>
    <col min="3328" max="3328" customWidth="1" width="19.855469" style="9"/>
    <col min="3329" max="3337" customWidth="1" width="10.0" style="9"/>
    <col min="3338" max="3338" customWidth="1" width="0.140625" style="9"/>
    <col min="3339" max="3339" customWidth="1" width="9.0" style="9"/>
    <col min="3340" max="3373" customWidth="1" width="10.0" style="9"/>
    <col min="3374" max="3375" customWidth="1" width="11.285156" style="9"/>
    <col min="3376" max="3376" customWidth="1" width="17.425781" style="9"/>
    <col min="3377" max="3379" customWidth="1" width="11.0" style="9"/>
    <col min="3380" max="3380" customWidth="1" width="9.7109375" style="9"/>
    <col min="3381" max="3381" customWidth="1" width="11.7109375" style="9"/>
    <col min="3382" max="3382" customWidth="1" width="16.140625" style="9"/>
    <col min="3383" max="3383" customWidth="1" width="2.140625" style="9"/>
    <col min="3384" max="3384" customWidth="1" width="2.7109375" style="9"/>
    <col min="3385" max="3385" customWidth="1" width="5.0" style="9"/>
    <col min="3386" max="3386" customWidth="1" width="20.710938" style="9"/>
    <col min="3387" max="3392" customWidth="1" width="8.140625" style="9"/>
    <col min="3393" max="3393" customWidth="1" width="9.285156" style="9"/>
    <col min="3394" max="3394" customWidth="1" width="10.855469" style="9"/>
    <col min="3395" max="3413" customWidth="1" width="8.140625" style="9"/>
    <col min="3414" max="3414" customWidth="1" width="10.0" style="9"/>
    <col min="3415" max="3415" customWidth="1" width="8.7109375" style="9"/>
    <col min="3416" max="3421" customWidth="1" width="7.8554688" style="9"/>
    <col min="3422" max="3422" customWidth="1" width="10.140625" style="9"/>
    <col min="3423" max="3423" customWidth="1" width="9.855469" style="9"/>
    <col min="3424" max="3424" customWidth="1" width="9.140625" style="9"/>
    <col min="3425" max="3425" customWidth="1" width="10.5703125" style="9"/>
    <col min="3426" max="3426" customWidth="1" width="9.7109375" style="9"/>
    <col min="3427" max="3427" customWidth="1" width="5.0" style="9"/>
    <col min="3428" max="3428" customWidth="1" width="17.570312" style="9"/>
    <col min="3429" max="3455" customWidth="1" width="8.140625" style="9"/>
    <col min="3456" max="3456" customWidth="1" width="10.0" style="9"/>
    <col min="3457" max="3457" customWidth="1" width="8.7109375" style="9"/>
    <col min="3458" max="3463" customWidth="1" width="7.8554688" style="9"/>
    <col min="3464" max="3464" customWidth="1" width="10.140625" style="9"/>
    <col min="3465" max="3465" customWidth="1" width="9.855469" style="9"/>
    <col min="3466" max="3466" customWidth="1" width="9.140625" style="9"/>
    <col min="3467" max="3467" customWidth="1" width="10.5703125" style="9"/>
    <col min="3468" max="3468" customWidth="1" width="9.7109375" style="9"/>
    <col min="3469" max="3470" customWidth="1" width="6.7109375" style="9"/>
    <col min="3471" max="3527" customWidth="0" width="9.0" style="9"/>
    <col min="3528" max="3528" customWidth="1" width="4.140625" style="9"/>
    <col min="3529" max="3541" customWidth="0" width="9.0" style="9"/>
    <col min="3542" max="3542" customWidth="1" width="9.7109375" style="9"/>
    <col min="3543" max="3582" customWidth="0" width="9.0" style="9"/>
    <col min="3583" max="3583" customWidth="1" width="5.0" style="9"/>
    <col min="3584" max="3584" customWidth="1" width="19.855469" style="9"/>
    <col min="3585" max="3593" customWidth="1" width="10.0" style="9"/>
    <col min="3594" max="3594" customWidth="1" width="0.140625" style="9"/>
    <col min="3595" max="3595" customWidth="1" width="9.0" style="9"/>
    <col min="3596" max="3629" customWidth="1" width="10.0" style="9"/>
    <col min="3630" max="3631" customWidth="1" width="11.285156" style="9"/>
    <col min="3632" max="3632" customWidth="1" width="17.425781" style="9"/>
    <col min="3633" max="3635" customWidth="1" width="11.0" style="9"/>
    <col min="3636" max="3636" customWidth="1" width="9.7109375" style="9"/>
    <col min="3637" max="3637" customWidth="1" width="11.7109375" style="9"/>
    <col min="3638" max="3638" customWidth="1" width="16.140625" style="9"/>
    <col min="3639" max="3639" customWidth="1" width="2.140625" style="9"/>
    <col min="3640" max="3640" customWidth="1" width="2.7109375" style="9"/>
    <col min="3641" max="3641" customWidth="1" width="5.0" style="9"/>
    <col min="3642" max="3642" customWidth="1" width="20.710938" style="9"/>
    <col min="3643" max="3648" customWidth="1" width="8.140625" style="9"/>
    <col min="3649" max="3649" customWidth="1" width="9.285156" style="9"/>
    <col min="3650" max="3650" customWidth="1" width="10.855469" style="9"/>
    <col min="3651" max="3669" customWidth="1" width="8.140625" style="9"/>
    <col min="3670" max="3670" customWidth="1" width="10.0" style="9"/>
    <col min="3671" max="3671" customWidth="1" width="8.7109375" style="9"/>
    <col min="3672" max="3677" customWidth="1" width="7.8554688" style="9"/>
    <col min="3678" max="3678" customWidth="1" width="10.140625" style="9"/>
    <col min="3679" max="3679" customWidth="1" width="9.855469" style="9"/>
    <col min="3680" max="3680" customWidth="1" width="9.140625" style="9"/>
    <col min="3681" max="3681" customWidth="1" width="10.5703125" style="9"/>
    <col min="3682" max="3682" customWidth="1" width="9.7109375" style="9"/>
    <col min="3683" max="3683" customWidth="1" width="5.0" style="9"/>
    <col min="3684" max="3684" customWidth="1" width="17.570312" style="9"/>
    <col min="3685" max="3711" customWidth="1" width="8.140625" style="9"/>
    <col min="3712" max="3712" customWidth="1" width="10.0" style="9"/>
    <col min="3713" max="3713" customWidth="1" width="8.7109375" style="9"/>
    <col min="3714" max="3719" customWidth="1" width="7.8554688" style="9"/>
    <col min="3720" max="3720" customWidth="1" width="10.140625" style="9"/>
    <col min="3721" max="3721" customWidth="1" width="9.855469" style="9"/>
    <col min="3722" max="3722" customWidth="1" width="9.140625" style="9"/>
    <col min="3723" max="3723" customWidth="1" width="10.5703125" style="9"/>
    <col min="3724" max="3724" customWidth="1" width="9.7109375" style="9"/>
    <col min="3725" max="3726" customWidth="1" width="6.7109375" style="9"/>
    <col min="3727" max="3783" customWidth="0" width="9.0" style="9"/>
    <col min="3784" max="3784" customWidth="1" width="4.140625" style="9"/>
    <col min="3785" max="3797" customWidth="0" width="9.0" style="9"/>
    <col min="3798" max="3798" customWidth="1" width="9.7109375" style="9"/>
    <col min="3799" max="3838" customWidth="0" width="9.0" style="9"/>
    <col min="3839" max="3839" customWidth="1" width="5.0" style="9"/>
    <col min="3840" max="3840" customWidth="1" width="19.855469" style="9"/>
    <col min="3841" max="3849" customWidth="1" width="10.0" style="9"/>
    <col min="3850" max="3850" customWidth="1" width="0.140625" style="9"/>
    <col min="3851" max="3851" customWidth="1" width="9.0" style="9"/>
    <col min="3852" max="3885" customWidth="1" width="10.0" style="9"/>
    <col min="3886" max="3887" customWidth="1" width="11.285156" style="9"/>
    <col min="3888" max="3888" customWidth="1" width="17.425781" style="9"/>
    <col min="3889" max="3891" customWidth="1" width="11.0" style="9"/>
    <col min="3892" max="3892" customWidth="1" width="9.7109375" style="9"/>
    <col min="3893" max="3893" customWidth="1" width="11.7109375" style="9"/>
    <col min="3894" max="3894" customWidth="1" width="16.140625" style="9"/>
    <col min="3895" max="3895" customWidth="1" width="2.140625" style="9"/>
    <col min="3896" max="3896" customWidth="1" width="2.7109375" style="9"/>
    <col min="3897" max="3897" customWidth="1" width="5.0" style="9"/>
    <col min="3898" max="3898" customWidth="1" width="20.710938" style="9"/>
    <col min="3899" max="3904" customWidth="1" width="8.140625" style="9"/>
    <col min="3905" max="3905" customWidth="1" width="9.285156" style="9"/>
    <col min="3906" max="3906" customWidth="1" width="10.855469" style="9"/>
    <col min="3907" max="3925" customWidth="1" width="8.140625" style="9"/>
    <col min="3926" max="3926" customWidth="1" width="10.0" style="9"/>
    <col min="3927" max="3927" customWidth="1" width="8.7109375" style="9"/>
    <col min="3928" max="3933" customWidth="1" width="7.8554688" style="9"/>
    <col min="3934" max="3934" customWidth="1" width="10.140625" style="9"/>
    <col min="3935" max="3935" customWidth="1" width="9.855469" style="9"/>
    <col min="3936" max="3936" customWidth="1" width="9.140625" style="9"/>
    <col min="3937" max="3937" customWidth="1" width="10.5703125" style="9"/>
    <col min="3938" max="3938" customWidth="1" width="9.7109375" style="9"/>
    <col min="3939" max="3939" customWidth="1" width="5.0" style="9"/>
    <col min="3940" max="3940" customWidth="1" width="17.570312" style="9"/>
    <col min="3941" max="3967" customWidth="1" width="8.140625" style="9"/>
    <col min="3968" max="3968" customWidth="1" width="10.0" style="9"/>
    <col min="3969" max="3969" customWidth="1" width="8.7109375" style="9"/>
    <col min="3970" max="3975" customWidth="1" width="7.8554688" style="9"/>
    <col min="3976" max="3976" customWidth="1" width="10.140625" style="9"/>
    <col min="3977" max="3977" customWidth="1" width="9.855469" style="9"/>
    <col min="3978" max="3978" customWidth="1" width="9.140625" style="9"/>
    <col min="3979" max="3979" customWidth="1" width="10.5703125" style="9"/>
    <col min="3980" max="3980" customWidth="1" width="9.7109375" style="9"/>
    <col min="3981" max="3982" customWidth="1" width="6.7109375" style="9"/>
    <col min="3983" max="4039" customWidth="0" width="9.0" style="9"/>
    <col min="4040" max="4040" customWidth="1" width="4.140625" style="9"/>
    <col min="4041" max="4053" customWidth="0" width="9.0" style="9"/>
    <col min="4054" max="4054" customWidth="1" width="9.7109375" style="9"/>
    <col min="4055" max="4094" customWidth="0" width="9.0" style="9"/>
    <col min="4095" max="4095" customWidth="1" width="5.0" style="9"/>
    <col min="4096" max="4096" customWidth="1" width="19.855469" style="9"/>
    <col min="4097" max="4105" customWidth="1" width="10.0" style="9"/>
    <col min="4106" max="4106" customWidth="1" width="0.140625" style="9"/>
    <col min="4107" max="4107" customWidth="1" width="9.0" style="9"/>
    <col min="4108" max="4141" customWidth="1" width="10.0" style="9"/>
    <col min="4142" max="4143" customWidth="1" width="11.285156" style="9"/>
    <col min="4144" max="4144" customWidth="1" width="17.425781" style="9"/>
    <col min="4145" max="4147" customWidth="1" width="11.0" style="9"/>
    <col min="4148" max="4148" customWidth="1" width="9.7109375" style="9"/>
    <col min="4149" max="4149" customWidth="1" width="11.7109375" style="9"/>
    <col min="4150" max="4150" customWidth="1" width="16.140625" style="9"/>
    <col min="4151" max="4151" customWidth="1" width="2.140625" style="9"/>
    <col min="4152" max="4152" customWidth="1" width="2.7109375" style="9"/>
    <col min="4153" max="4153" customWidth="1" width="5.0" style="9"/>
    <col min="4154" max="4154" customWidth="1" width="20.710938" style="9"/>
    <col min="4155" max="4160" customWidth="1" width="8.140625" style="9"/>
    <col min="4161" max="4161" customWidth="1" width="9.285156" style="9"/>
    <col min="4162" max="4162" customWidth="1" width="10.855469" style="9"/>
    <col min="4163" max="4181" customWidth="1" width="8.140625" style="9"/>
    <col min="4182" max="4182" customWidth="1" width="10.0" style="9"/>
    <col min="4183" max="4183" customWidth="1" width="8.7109375" style="9"/>
    <col min="4184" max="4189" customWidth="1" width="7.8554688" style="9"/>
    <col min="4190" max="4190" customWidth="1" width="10.140625" style="9"/>
    <col min="4191" max="4191" customWidth="1" width="9.855469" style="9"/>
    <col min="4192" max="4192" customWidth="1" width="9.140625" style="9"/>
    <col min="4193" max="4193" customWidth="1" width="10.5703125" style="9"/>
    <col min="4194" max="4194" customWidth="1" width="9.7109375" style="9"/>
    <col min="4195" max="4195" customWidth="1" width="5.0" style="9"/>
    <col min="4196" max="4196" customWidth="1" width="17.570312" style="9"/>
    <col min="4197" max="4223" customWidth="1" width="8.140625" style="9"/>
    <col min="4224" max="4224" customWidth="1" width="10.0" style="9"/>
    <col min="4225" max="4225" customWidth="1" width="8.7109375" style="9"/>
    <col min="4226" max="4231" customWidth="1" width="7.8554688" style="9"/>
    <col min="4232" max="4232" customWidth="1" width="10.140625" style="9"/>
    <col min="4233" max="4233" customWidth="1" width="9.855469" style="9"/>
    <col min="4234" max="4234" customWidth="1" width="9.140625" style="9"/>
    <col min="4235" max="4235" customWidth="1" width="10.5703125" style="9"/>
    <col min="4236" max="4236" customWidth="1" width="9.7109375" style="9"/>
    <col min="4237" max="4238" customWidth="1" width="6.7109375" style="9"/>
    <col min="4239" max="4295" customWidth="0" width="9.0" style="9"/>
    <col min="4296" max="4296" customWidth="1" width="4.140625" style="9"/>
    <col min="4297" max="4309" customWidth="0" width="9.0" style="9"/>
    <col min="4310" max="4310" customWidth="1" width="9.7109375" style="9"/>
    <col min="4311" max="4350" customWidth="0" width="9.0" style="9"/>
    <col min="4351" max="4351" customWidth="1" width="5.0" style="9"/>
    <col min="4352" max="4352" customWidth="1" width="19.855469" style="9"/>
    <col min="4353" max="4361" customWidth="1" width="10.0" style="9"/>
    <col min="4362" max="4362" customWidth="1" width="0.140625" style="9"/>
    <col min="4363" max="4363" customWidth="1" width="9.0" style="9"/>
    <col min="4364" max="4397" customWidth="1" width="10.0" style="9"/>
    <col min="4398" max="4399" customWidth="1" width="11.285156" style="9"/>
    <col min="4400" max="4400" customWidth="1" width="17.425781" style="9"/>
    <col min="4401" max="4403" customWidth="1" width="11.0" style="9"/>
    <col min="4404" max="4404" customWidth="1" width="9.7109375" style="9"/>
    <col min="4405" max="4405" customWidth="1" width="11.7109375" style="9"/>
    <col min="4406" max="4406" customWidth="1" width="16.140625" style="9"/>
    <col min="4407" max="4407" customWidth="1" width="2.140625" style="9"/>
    <col min="4408" max="4408" customWidth="1" width="2.7109375" style="9"/>
    <col min="4409" max="4409" customWidth="1" width="5.0" style="9"/>
    <col min="4410" max="4410" customWidth="1" width="20.710938" style="9"/>
    <col min="4411" max="4416" customWidth="1" width="8.140625" style="9"/>
    <col min="4417" max="4417" customWidth="1" width="9.285156" style="9"/>
    <col min="4418" max="4418" customWidth="1" width="10.855469" style="9"/>
    <col min="4419" max="4437" customWidth="1" width="8.140625" style="9"/>
    <col min="4438" max="4438" customWidth="1" width="10.0" style="9"/>
    <col min="4439" max="4439" customWidth="1" width="8.7109375" style="9"/>
    <col min="4440" max="4445" customWidth="1" width="7.8554688" style="9"/>
    <col min="4446" max="4446" customWidth="1" width="10.140625" style="9"/>
    <col min="4447" max="4447" customWidth="1" width="9.855469" style="9"/>
    <col min="4448" max="4448" customWidth="1" width="9.140625" style="9"/>
    <col min="4449" max="4449" customWidth="1" width="10.5703125" style="9"/>
    <col min="4450" max="4450" customWidth="1" width="9.7109375" style="9"/>
    <col min="4451" max="4451" customWidth="1" width="5.0" style="9"/>
    <col min="4452" max="4452" customWidth="1" width="17.570312" style="9"/>
    <col min="4453" max="4479" customWidth="1" width="8.140625" style="9"/>
    <col min="4480" max="4480" customWidth="1" width="10.0" style="9"/>
    <col min="4481" max="4481" customWidth="1" width="8.7109375" style="9"/>
    <col min="4482" max="4487" customWidth="1" width="7.8554688" style="9"/>
    <col min="4488" max="4488" customWidth="1" width="10.140625" style="9"/>
    <col min="4489" max="4489" customWidth="1" width="9.855469" style="9"/>
    <col min="4490" max="4490" customWidth="1" width="9.140625" style="9"/>
    <col min="4491" max="4491" customWidth="1" width="10.5703125" style="9"/>
    <col min="4492" max="4492" customWidth="1" width="9.7109375" style="9"/>
    <col min="4493" max="4494" customWidth="1" width="6.7109375" style="9"/>
    <col min="4495" max="4551" customWidth="0" width="9.0" style="9"/>
    <col min="4552" max="4552" customWidth="1" width="4.140625" style="9"/>
    <col min="4553" max="4565" customWidth="0" width="9.0" style="9"/>
    <col min="4566" max="4566" customWidth="1" width="9.7109375" style="9"/>
    <col min="4567" max="4606" customWidth="0" width="9.0" style="9"/>
    <col min="4607" max="4607" customWidth="1" width="5.0" style="9"/>
    <col min="4608" max="4608" customWidth="1" width="19.855469" style="9"/>
    <col min="4609" max="4617" customWidth="1" width="10.0" style="9"/>
    <col min="4618" max="4618" customWidth="1" width="0.140625" style="9"/>
    <col min="4619" max="4619" customWidth="1" width="9.0" style="9"/>
    <col min="4620" max="4653" customWidth="1" width="10.0" style="9"/>
    <col min="4654" max="4655" customWidth="1" width="11.285156" style="9"/>
    <col min="4656" max="4656" customWidth="1" width="17.425781" style="9"/>
    <col min="4657" max="4659" customWidth="1" width="11.0" style="9"/>
    <col min="4660" max="4660" customWidth="1" width="9.7109375" style="9"/>
    <col min="4661" max="4661" customWidth="1" width="11.7109375" style="9"/>
    <col min="4662" max="4662" customWidth="1" width="16.140625" style="9"/>
    <col min="4663" max="4663" customWidth="1" width="2.140625" style="9"/>
    <col min="4664" max="4664" customWidth="1" width="2.7109375" style="9"/>
    <col min="4665" max="4665" customWidth="1" width="5.0" style="9"/>
    <col min="4666" max="4666" customWidth="1" width="20.710938" style="9"/>
    <col min="4667" max="4672" customWidth="1" width="8.140625" style="9"/>
    <col min="4673" max="4673" customWidth="1" width="9.285156" style="9"/>
    <col min="4674" max="4674" customWidth="1" width="10.855469" style="9"/>
    <col min="4675" max="4693" customWidth="1" width="8.140625" style="9"/>
    <col min="4694" max="4694" customWidth="1" width="10.0" style="9"/>
    <col min="4695" max="4695" customWidth="1" width="8.7109375" style="9"/>
    <col min="4696" max="4701" customWidth="1" width="7.8554688" style="9"/>
    <col min="4702" max="4702" customWidth="1" width="10.140625" style="9"/>
    <col min="4703" max="4703" customWidth="1" width="9.855469" style="9"/>
    <col min="4704" max="4704" customWidth="1" width="9.140625" style="9"/>
    <col min="4705" max="4705" customWidth="1" width="10.5703125" style="9"/>
    <col min="4706" max="4706" customWidth="1" width="9.7109375" style="9"/>
    <col min="4707" max="4707" customWidth="1" width="5.0" style="9"/>
    <col min="4708" max="4708" customWidth="1" width="17.570312" style="9"/>
    <col min="4709" max="4735" customWidth="1" width="8.140625" style="9"/>
    <col min="4736" max="4736" customWidth="1" width="10.0" style="9"/>
    <col min="4737" max="4737" customWidth="1" width="8.7109375" style="9"/>
    <col min="4738" max="4743" customWidth="1" width="7.8554688" style="9"/>
    <col min="4744" max="4744" customWidth="1" width="10.140625" style="9"/>
    <col min="4745" max="4745" customWidth="1" width="9.855469" style="9"/>
    <col min="4746" max="4746" customWidth="1" width="9.140625" style="9"/>
    <col min="4747" max="4747" customWidth="1" width="10.5703125" style="9"/>
    <col min="4748" max="4748" customWidth="1" width="9.7109375" style="9"/>
    <col min="4749" max="4750" customWidth="1" width="6.7109375" style="9"/>
    <col min="4751" max="4807" customWidth="0" width="9.0" style="9"/>
    <col min="4808" max="4808" customWidth="1" width="4.140625" style="9"/>
    <col min="4809" max="4821" customWidth="0" width="9.0" style="9"/>
    <col min="4822" max="4822" customWidth="1" width="9.7109375" style="9"/>
    <col min="4823" max="4862" customWidth="0" width="9.0" style="9"/>
    <col min="4863" max="4863" customWidth="1" width="5.0" style="9"/>
    <col min="4864" max="4864" customWidth="1" width="19.855469" style="9"/>
    <col min="4865" max="4873" customWidth="1" width="10.0" style="9"/>
    <col min="4874" max="4874" customWidth="1" width="0.140625" style="9"/>
    <col min="4875" max="4875" customWidth="1" width="9.0" style="9"/>
    <col min="4876" max="4909" customWidth="1" width="10.0" style="9"/>
    <col min="4910" max="4911" customWidth="1" width="11.285156" style="9"/>
    <col min="4912" max="4912" customWidth="1" width="17.425781" style="9"/>
    <col min="4913" max="4915" customWidth="1" width="11.0" style="9"/>
    <col min="4916" max="4916" customWidth="1" width="9.7109375" style="9"/>
    <col min="4917" max="4917" customWidth="1" width="11.7109375" style="9"/>
    <col min="4918" max="4918" customWidth="1" width="16.140625" style="9"/>
    <col min="4919" max="4919" customWidth="1" width="2.140625" style="9"/>
    <col min="4920" max="4920" customWidth="1" width="2.7109375" style="9"/>
    <col min="4921" max="4921" customWidth="1" width="5.0" style="9"/>
    <col min="4922" max="4922" customWidth="1" width="20.710938" style="9"/>
    <col min="4923" max="4928" customWidth="1" width="8.140625" style="9"/>
    <col min="4929" max="4929" customWidth="1" width="9.285156" style="9"/>
    <col min="4930" max="4930" customWidth="1" width="10.855469" style="9"/>
    <col min="4931" max="4949" customWidth="1" width="8.140625" style="9"/>
    <col min="4950" max="4950" customWidth="1" width="10.0" style="9"/>
    <col min="4951" max="4951" customWidth="1" width="8.7109375" style="9"/>
    <col min="4952" max="4957" customWidth="1" width="7.8554688" style="9"/>
    <col min="4958" max="4958" customWidth="1" width="10.140625" style="9"/>
    <col min="4959" max="4959" customWidth="1" width="9.855469" style="9"/>
    <col min="4960" max="4960" customWidth="1" width="9.140625" style="9"/>
    <col min="4961" max="4961" customWidth="1" width="10.5703125" style="9"/>
    <col min="4962" max="4962" customWidth="1" width="9.7109375" style="9"/>
    <col min="4963" max="4963" customWidth="1" width="5.0" style="9"/>
    <col min="4964" max="4964" customWidth="1" width="17.570312" style="9"/>
    <col min="4965" max="4991" customWidth="1" width="8.140625" style="9"/>
    <col min="4992" max="4992" customWidth="1" width="10.0" style="9"/>
    <col min="4993" max="4993" customWidth="1" width="8.7109375" style="9"/>
    <col min="4994" max="4999" customWidth="1" width="7.8554688" style="9"/>
    <col min="5000" max="5000" customWidth="1" width="10.140625" style="9"/>
    <col min="5001" max="5001" customWidth="1" width="9.855469" style="9"/>
    <col min="5002" max="5002" customWidth="1" width="9.140625" style="9"/>
    <col min="5003" max="5003" customWidth="1" width="10.5703125" style="9"/>
    <col min="5004" max="5004" customWidth="1" width="9.7109375" style="9"/>
    <col min="5005" max="5006" customWidth="1" width="6.7109375" style="9"/>
    <col min="5007" max="5063" customWidth="0" width="9.0" style="9"/>
    <col min="5064" max="5064" customWidth="1" width="4.140625" style="9"/>
    <col min="5065" max="5077" customWidth="0" width="9.0" style="9"/>
    <col min="5078" max="5078" customWidth="1" width="9.7109375" style="9"/>
    <col min="5079" max="5118" customWidth="0" width="9.0" style="9"/>
    <col min="5119" max="5119" customWidth="1" width="5.0" style="9"/>
    <col min="5120" max="5120" customWidth="1" width="19.855469" style="9"/>
    <col min="5121" max="5129" customWidth="1" width="10.0" style="9"/>
    <col min="5130" max="5130" customWidth="1" width="0.140625" style="9"/>
    <col min="5131" max="5131" customWidth="1" width="9.0" style="9"/>
    <col min="5132" max="5165" customWidth="1" width="10.0" style="9"/>
    <col min="5166" max="5167" customWidth="1" width="11.285156" style="9"/>
    <col min="5168" max="5168" customWidth="1" width="17.425781" style="9"/>
    <col min="5169" max="5171" customWidth="1" width="11.0" style="9"/>
    <col min="5172" max="5172" customWidth="1" width="9.7109375" style="9"/>
    <col min="5173" max="5173" customWidth="1" width="11.7109375" style="9"/>
    <col min="5174" max="5174" customWidth="1" width="16.140625" style="9"/>
    <col min="5175" max="5175" customWidth="1" width="2.140625" style="9"/>
    <col min="5176" max="5176" customWidth="1" width="2.7109375" style="9"/>
    <col min="5177" max="5177" customWidth="1" width="5.0" style="9"/>
    <col min="5178" max="5178" customWidth="1" width="20.710938" style="9"/>
    <col min="5179" max="5184" customWidth="1" width="8.140625" style="9"/>
    <col min="5185" max="5185" customWidth="1" width="9.285156" style="9"/>
    <col min="5186" max="5186" customWidth="1" width="10.855469" style="9"/>
    <col min="5187" max="5205" customWidth="1" width="8.140625" style="9"/>
    <col min="5206" max="5206" customWidth="1" width="10.0" style="9"/>
    <col min="5207" max="5207" customWidth="1" width="8.7109375" style="9"/>
    <col min="5208" max="5213" customWidth="1" width="7.8554688" style="9"/>
    <col min="5214" max="5214" customWidth="1" width="10.140625" style="9"/>
    <col min="5215" max="5215" customWidth="1" width="9.855469" style="9"/>
    <col min="5216" max="5216" customWidth="1" width="9.140625" style="9"/>
    <col min="5217" max="5217" customWidth="1" width="10.5703125" style="9"/>
    <col min="5218" max="5218" customWidth="1" width="9.7109375" style="9"/>
    <col min="5219" max="5219" customWidth="1" width="5.0" style="9"/>
    <col min="5220" max="5220" customWidth="1" width="17.570312" style="9"/>
    <col min="5221" max="5247" customWidth="1" width="8.140625" style="9"/>
    <col min="5248" max="5248" customWidth="1" width="10.0" style="9"/>
    <col min="5249" max="5249" customWidth="1" width="8.7109375" style="9"/>
    <col min="5250" max="5255" customWidth="1" width="7.8554688" style="9"/>
    <col min="5256" max="5256" customWidth="1" width="10.140625" style="9"/>
    <col min="5257" max="5257" customWidth="1" width="9.855469" style="9"/>
    <col min="5258" max="5258" customWidth="1" width="9.140625" style="9"/>
    <col min="5259" max="5259" customWidth="1" width="10.5703125" style="9"/>
    <col min="5260" max="5260" customWidth="1" width="9.7109375" style="9"/>
    <col min="5261" max="5262" customWidth="1" width="6.7109375" style="9"/>
    <col min="5263" max="5319" customWidth="0" width="9.0" style="9"/>
    <col min="5320" max="5320" customWidth="1" width="4.140625" style="9"/>
    <col min="5321" max="5333" customWidth="0" width="9.0" style="9"/>
    <col min="5334" max="5334" customWidth="1" width="9.7109375" style="9"/>
    <col min="5335" max="5374" customWidth="0" width="9.0" style="9"/>
    <col min="5375" max="5375" customWidth="1" width="5.0" style="9"/>
    <col min="5376" max="5376" customWidth="1" width="19.855469" style="9"/>
    <col min="5377" max="5385" customWidth="1" width="10.0" style="9"/>
    <col min="5386" max="5386" customWidth="1" width="0.140625" style="9"/>
    <col min="5387" max="5387" customWidth="1" width="9.0" style="9"/>
    <col min="5388" max="5421" customWidth="1" width="10.0" style="9"/>
    <col min="5422" max="5423" customWidth="1" width="11.285156" style="9"/>
    <col min="5424" max="5424" customWidth="1" width="17.425781" style="9"/>
    <col min="5425" max="5427" customWidth="1" width="11.0" style="9"/>
    <col min="5428" max="5428" customWidth="1" width="9.7109375" style="9"/>
    <col min="5429" max="5429" customWidth="1" width="11.7109375" style="9"/>
    <col min="5430" max="5430" customWidth="1" width="16.140625" style="9"/>
    <col min="5431" max="5431" customWidth="1" width="2.140625" style="9"/>
    <col min="5432" max="5432" customWidth="1" width="2.7109375" style="9"/>
    <col min="5433" max="5433" customWidth="1" width="5.0" style="9"/>
    <col min="5434" max="5434" customWidth="1" width="20.710938" style="9"/>
    <col min="5435" max="5440" customWidth="1" width="8.140625" style="9"/>
    <col min="5441" max="5441" customWidth="1" width="9.285156" style="9"/>
    <col min="5442" max="5442" customWidth="1" width="10.855469" style="9"/>
    <col min="5443" max="5461" customWidth="1" width="8.140625" style="9"/>
    <col min="5462" max="5462" customWidth="1" width="10.0" style="9"/>
    <col min="5463" max="5463" customWidth="1" width="8.7109375" style="9"/>
    <col min="5464" max="5469" customWidth="1" width="7.8554688" style="9"/>
    <col min="5470" max="5470" customWidth="1" width="10.140625" style="9"/>
    <col min="5471" max="5471" customWidth="1" width="9.855469" style="9"/>
    <col min="5472" max="5472" customWidth="1" width="9.140625" style="9"/>
    <col min="5473" max="5473" customWidth="1" width="10.5703125" style="9"/>
    <col min="5474" max="5474" customWidth="1" width="9.7109375" style="9"/>
    <col min="5475" max="5475" customWidth="1" width="5.0" style="9"/>
    <col min="5476" max="5476" customWidth="1" width="17.570312" style="9"/>
    <col min="5477" max="5503" customWidth="1" width="8.140625" style="9"/>
    <col min="5504" max="5504" customWidth="1" width="10.0" style="9"/>
    <col min="5505" max="5505" customWidth="1" width="8.7109375" style="9"/>
    <col min="5506" max="5511" customWidth="1" width="7.8554688" style="9"/>
    <col min="5512" max="5512" customWidth="1" width="10.140625" style="9"/>
    <col min="5513" max="5513" customWidth="1" width="9.855469" style="9"/>
    <col min="5514" max="5514" customWidth="1" width="9.140625" style="9"/>
    <col min="5515" max="5515" customWidth="1" width="10.5703125" style="9"/>
    <col min="5516" max="5516" customWidth="1" width="9.7109375" style="9"/>
    <col min="5517" max="5518" customWidth="1" width="6.7109375" style="9"/>
    <col min="5519" max="5575" customWidth="0" width="9.0" style="9"/>
    <col min="5576" max="5576" customWidth="1" width="4.140625" style="9"/>
    <col min="5577" max="5589" customWidth="0" width="9.0" style="9"/>
    <col min="5590" max="5590" customWidth="1" width="9.7109375" style="9"/>
    <col min="5591" max="5630" customWidth="0" width="9.0" style="9"/>
    <col min="5631" max="5631" customWidth="1" width="5.0" style="9"/>
    <col min="5632" max="5632" customWidth="1" width="19.855469" style="9"/>
    <col min="5633" max="5641" customWidth="1" width="10.0" style="9"/>
    <col min="5642" max="5642" customWidth="1" width="0.140625" style="9"/>
    <col min="5643" max="5643" customWidth="1" width="9.0" style="9"/>
    <col min="5644" max="5677" customWidth="1" width="10.0" style="9"/>
    <col min="5678" max="5679" customWidth="1" width="11.285156" style="9"/>
    <col min="5680" max="5680" customWidth="1" width="17.425781" style="9"/>
    <col min="5681" max="5683" customWidth="1" width="11.0" style="9"/>
    <col min="5684" max="5684" customWidth="1" width="9.7109375" style="9"/>
    <col min="5685" max="5685" customWidth="1" width="11.7109375" style="9"/>
    <col min="5686" max="5686" customWidth="1" width="16.140625" style="9"/>
    <col min="5687" max="5687" customWidth="1" width="2.140625" style="9"/>
    <col min="5688" max="5688" customWidth="1" width="2.7109375" style="9"/>
    <col min="5689" max="5689" customWidth="1" width="5.0" style="9"/>
    <col min="5690" max="5690" customWidth="1" width="20.710938" style="9"/>
    <col min="5691" max="5696" customWidth="1" width="8.140625" style="9"/>
    <col min="5697" max="5697" customWidth="1" width="9.285156" style="9"/>
    <col min="5698" max="5698" customWidth="1" width="10.855469" style="9"/>
    <col min="5699" max="5717" customWidth="1" width="8.140625" style="9"/>
    <col min="5718" max="5718" customWidth="1" width="10.0" style="9"/>
    <col min="5719" max="5719" customWidth="1" width="8.7109375" style="9"/>
    <col min="5720" max="5725" customWidth="1" width="7.8554688" style="9"/>
    <col min="5726" max="5726" customWidth="1" width="10.140625" style="9"/>
    <col min="5727" max="5727" customWidth="1" width="9.855469" style="9"/>
    <col min="5728" max="5728" customWidth="1" width="9.140625" style="9"/>
    <col min="5729" max="5729" customWidth="1" width="10.5703125" style="9"/>
    <col min="5730" max="5730" customWidth="1" width="9.7109375" style="9"/>
    <col min="5731" max="5731" customWidth="1" width="5.0" style="9"/>
    <col min="5732" max="5732" customWidth="1" width="17.570312" style="9"/>
    <col min="5733" max="5759" customWidth="1" width="8.140625" style="9"/>
    <col min="5760" max="5760" customWidth="1" width="10.0" style="9"/>
    <col min="5761" max="5761" customWidth="1" width="8.7109375" style="9"/>
    <col min="5762" max="5767" customWidth="1" width="7.8554688" style="9"/>
    <col min="5768" max="5768" customWidth="1" width="10.140625" style="9"/>
    <col min="5769" max="5769" customWidth="1" width="9.855469" style="9"/>
    <col min="5770" max="5770" customWidth="1" width="9.140625" style="9"/>
    <col min="5771" max="5771" customWidth="1" width="10.5703125" style="9"/>
    <col min="5772" max="5772" customWidth="1" width="9.7109375" style="9"/>
    <col min="5773" max="5774" customWidth="1" width="6.7109375" style="9"/>
    <col min="5775" max="5831" customWidth="0" width="9.0" style="9"/>
    <col min="5832" max="5832" customWidth="1" width="4.140625" style="9"/>
    <col min="5833" max="5845" customWidth="0" width="9.0" style="9"/>
    <col min="5846" max="5846" customWidth="1" width="9.7109375" style="9"/>
    <col min="5847" max="5886" customWidth="0" width="9.0" style="9"/>
    <col min="5887" max="5887" customWidth="1" width="5.0" style="9"/>
    <col min="5888" max="5888" customWidth="1" width="19.855469" style="9"/>
    <col min="5889" max="5897" customWidth="1" width="10.0" style="9"/>
    <col min="5898" max="5898" customWidth="1" width="0.140625" style="9"/>
    <col min="5899" max="5899" customWidth="1" width="9.0" style="9"/>
    <col min="5900" max="5933" customWidth="1" width="10.0" style="9"/>
    <col min="5934" max="5935" customWidth="1" width="11.285156" style="9"/>
    <col min="5936" max="5936" customWidth="1" width="17.425781" style="9"/>
    <col min="5937" max="5939" customWidth="1" width="11.0" style="9"/>
    <col min="5940" max="5940" customWidth="1" width="9.7109375" style="9"/>
    <col min="5941" max="5941" customWidth="1" width="11.7109375" style="9"/>
    <col min="5942" max="5942" customWidth="1" width="16.140625" style="9"/>
    <col min="5943" max="5943" customWidth="1" width="2.140625" style="9"/>
    <col min="5944" max="5944" customWidth="1" width="2.7109375" style="9"/>
    <col min="5945" max="5945" customWidth="1" width="5.0" style="9"/>
    <col min="5946" max="5946" customWidth="1" width="20.710938" style="9"/>
    <col min="5947" max="5952" customWidth="1" width="8.140625" style="9"/>
    <col min="5953" max="5953" customWidth="1" width="9.285156" style="9"/>
    <col min="5954" max="5954" customWidth="1" width="10.855469" style="9"/>
    <col min="5955" max="5973" customWidth="1" width="8.140625" style="9"/>
    <col min="5974" max="5974" customWidth="1" width="10.0" style="9"/>
    <col min="5975" max="5975" customWidth="1" width="8.7109375" style="9"/>
    <col min="5976" max="5981" customWidth="1" width="7.8554688" style="9"/>
    <col min="5982" max="5982" customWidth="1" width="10.140625" style="9"/>
    <col min="5983" max="5983" customWidth="1" width="9.855469" style="9"/>
    <col min="5984" max="5984" customWidth="1" width="9.140625" style="9"/>
    <col min="5985" max="5985" customWidth="1" width="10.5703125" style="9"/>
    <col min="5986" max="5986" customWidth="1" width="9.7109375" style="9"/>
    <col min="5987" max="5987" customWidth="1" width="5.0" style="9"/>
    <col min="5988" max="5988" customWidth="1" width="17.570312" style="9"/>
    <col min="5989" max="6015" customWidth="1" width="8.140625" style="9"/>
    <col min="6016" max="6016" customWidth="1" width="10.0" style="9"/>
    <col min="6017" max="6017" customWidth="1" width="8.7109375" style="9"/>
    <col min="6018" max="6023" customWidth="1" width="7.8554688" style="9"/>
    <col min="6024" max="6024" customWidth="1" width="10.140625" style="9"/>
    <col min="6025" max="6025" customWidth="1" width="9.855469" style="9"/>
    <col min="6026" max="6026" customWidth="1" width="9.140625" style="9"/>
    <col min="6027" max="6027" customWidth="1" width="10.5703125" style="9"/>
    <col min="6028" max="6028" customWidth="1" width="9.7109375" style="9"/>
    <col min="6029" max="6030" customWidth="1" width="6.7109375" style="9"/>
    <col min="6031" max="6087" customWidth="0" width="9.0" style="9"/>
    <col min="6088" max="6088" customWidth="1" width="4.140625" style="9"/>
    <col min="6089" max="6101" customWidth="0" width="9.0" style="9"/>
    <col min="6102" max="6102" customWidth="1" width="9.7109375" style="9"/>
    <col min="6103" max="6142" customWidth="0" width="9.0" style="9"/>
    <col min="6143" max="6143" customWidth="1" width="5.0" style="9"/>
    <col min="6144" max="6144" customWidth="1" width="19.855469" style="9"/>
    <col min="6145" max="6153" customWidth="1" width="10.0" style="9"/>
    <col min="6154" max="6154" customWidth="1" width="0.140625" style="9"/>
    <col min="6155" max="6155" customWidth="1" width="9.0" style="9"/>
    <col min="6156" max="6189" customWidth="1" width="10.0" style="9"/>
    <col min="6190" max="6191" customWidth="1" width="11.285156" style="9"/>
    <col min="6192" max="6192" customWidth="1" width="17.425781" style="9"/>
    <col min="6193" max="6195" customWidth="1" width="11.0" style="9"/>
    <col min="6196" max="6196" customWidth="1" width="9.7109375" style="9"/>
    <col min="6197" max="6197" customWidth="1" width="11.7109375" style="9"/>
    <col min="6198" max="6198" customWidth="1" width="16.140625" style="9"/>
    <col min="6199" max="6199" customWidth="1" width="2.140625" style="9"/>
    <col min="6200" max="6200" customWidth="1" width="2.7109375" style="9"/>
    <col min="6201" max="6201" customWidth="1" width="5.0" style="9"/>
    <col min="6202" max="6202" customWidth="1" width="20.710938" style="9"/>
    <col min="6203" max="6208" customWidth="1" width="8.140625" style="9"/>
    <col min="6209" max="6209" customWidth="1" width="9.285156" style="9"/>
    <col min="6210" max="6210" customWidth="1" width="10.855469" style="9"/>
    <col min="6211" max="6229" customWidth="1" width="8.140625" style="9"/>
    <col min="6230" max="6230" customWidth="1" width="10.0" style="9"/>
    <col min="6231" max="6231" customWidth="1" width="8.7109375" style="9"/>
    <col min="6232" max="6237" customWidth="1" width="7.8554688" style="9"/>
    <col min="6238" max="6238" customWidth="1" width="10.140625" style="9"/>
    <col min="6239" max="6239" customWidth="1" width="9.855469" style="9"/>
    <col min="6240" max="6240" customWidth="1" width="9.140625" style="9"/>
    <col min="6241" max="6241" customWidth="1" width="10.5703125" style="9"/>
    <col min="6242" max="6242" customWidth="1" width="9.7109375" style="9"/>
    <col min="6243" max="6243" customWidth="1" width="5.0" style="9"/>
    <col min="6244" max="6244" customWidth="1" width="17.570312" style="9"/>
    <col min="6245" max="6271" customWidth="1" width="8.140625" style="9"/>
    <col min="6272" max="6272" customWidth="1" width="10.0" style="9"/>
    <col min="6273" max="6273" customWidth="1" width="8.7109375" style="9"/>
    <col min="6274" max="6279" customWidth="1" width="7.8554688" style="9"/>
    <col min="6280" max="6280" customWidth="1" width="10.140625" style="9"/>
    <col min="6281" max="6281" customWidth="1" width="9.855469" style="9"/>
    <col min="6282" max="6282" customWidth="1" width="9.140625" style="9"/>
    <col min="6283" max="6283" customWidth="1" width="10.5703125" style="9"/>
    <col min="6284" max="6284" customWidth="1" width="9.7109375" style="9"/>
    <col min="6285" max="6286" customWidth="1" width="6.7109375" style="9"/>
    <col min="6287" max="6343" customWidth="0" width="9.0" style="9"/>
    <col min="6344" max="6344" customWidth="1" width="4.140625" style="9"/>
    <col min="6345" max="6357" customWidth="0" width="9.0" style="9"/>
    <col min="6358" max="6358" customWidth="1" width="9.7109375" style="9"/>
    <col min="6359" max="6398" customWidth="0" width="9.0" style="9"/>
    <col min="6399" max="6399" customWidth="1" width="5.0" style="9"/>
    <col min="6400" max="6400" customWidth="1" width="19.855469" style="9"/>
    <col min="6401" max="6409" customWidth="1" width="10.0" style="9"/>
    <col min="6410" max="6410" customWidth="1" width="0.140625" style="9"/>
    <col min="6411" max="6411" customWidth="1" width="9.0" style="9"/>
    <col min="6412" max="6445" customWidth="1" width="10.0" style="9"/>
    <col min="6446" max="6447" customWidth="1" width="11.285156" style="9"/>
    <col min="6448" max="6448" customWidth="1" width="17.425781" style="9"/>
    <col min="6449" max="6451" customWidth="1" width="11.0" style="9"/>
    <col min="6452" max="6452" customWidth="1" width="9.7109375" style="9"/>
    <col min="6453" max="6453" customWidth="1" width="11.7109375" style="9"/>
    <col min="6454" max="6454" customWidth="1" width="16.140625" style="9"/>
    <col min="6455" max="6455" customWidth="1" width="2.140625" style="9"/>
    <col min="6456" max="6456" customWidth="1" width="2.7109375" style="9"/>
    <col min="6457" max="6457" customWidth="1" width="5.0" style="9"/>
    <col min="6458" max="6458" customWidth="1" width="20.710938" style="9"/>
    <col min="6459" max="6464" customWidth="1" width="8.140625" style="9"/>
    <col min="6465" max="6465" customWidth="1" width="9.285156" style="9"/>
    <col min="6466" max="6466" customWidth="1" width="10.855469" style="9"/>
    <col min="6467" max="6485" customWidth="1" width="8.140625" style="9"/>
    <col min="6486" max="6486" customWidth="1" width="10.0" style="9"/>
    <col min="6487" max="6487" customWidth="1" width="8.7109375" style="9"/>
    <col min="6488" max="6493" customWidth="1" width="7.8554688" style="9"/>
    <col min="6494" max="6494" customWidth="1" width="10.140625" style="9"/>
    <col min="6495" max="6495" customWidth="1" width="9.855469" style="9"/>
    <col min="6496" max="6496" customWidth="1" width="9.140625" style="9"/>
    <col min="6497" max="6497" customWidth="1" width="10.5703125" style="9"/>
    <col min="6498" max="6498" customWidth="1" width="9.7109375" style="9"/>
    <col min="6499" max="6499" customWidth="1" width="5.0" style="9"/>
    <col min="6500" max="6500" customWidth="1" width="17.570312" style="9"/>
    <col min="6501" max="6527" customWidth="1" width="8.140625" style="9"/>
    <col min="6528" max="6528" customWidth="1" width="10.0" style="9"/>
    <col min="6529" max="6529" customWidth="1" width="8.7109375" style="9"/>
    <col min="6530" max="6535" customWidth="1" width="7.8554688" style="9"/>
    <col min="6536" max="6536" customWidth="1" width="10.140625" style="9"/>
    <col min="6537" max="6537" customWidth="1" width="9.855469" style="9"/>
    <col min="6538" max="6538" customWidth="1" width="9.140625" style="9"/>
    <col min="6539" max="6539" customWidth="1" width="10.5703125" style="9"/>
    <col min="6540" max="6540" customWidth="1" width="9.7109375" style="9"/>
    <col min="6541" max="6542" customWidth="1" width="6.7109375" style="9"/>
    <col min="6543" max="6599" customWidth="0" width="9.0" style="9"/>
    <col min="6600" max="6600" customWidth="1" width="4.140625" style="9"/>
    <col min="6601" max="6613" customWidth="0" width="9.0" style="9"/>
    <col min="6614" max="6614" customWidth="1" width="9.7109375" style="9"/>
    <col min="6615" max="6654" customWidth="0" width="9.0" style="9"/>
    <col min="6655" max="6655" customWidth="1" width="5.0" style="9"/>
    <col min="6656" max="6656" customWidth="1" width="19.855469" style="9"/>
    <col min="6657" max="6665" customWidth="1" width="10.0" style="9"/>
    <col min="6666" max="6666" customWidth="1" width="0.140625" style="9"/>
    <col min="6667" max="6667" customWidth="1" width="9.0" style="9"/>
    <col min="6668" max="6701" customWidth="1" width="10.0" style="9"/>
    <col min="6702" max="6703" customWidth="1" width="11.285156" style="9"/>
    <col min="6704" max="6704" customWidth="1" width="17.425781" style="9"/>
    <col min="6705" max="6707" customWidth="1" width="11.0" style="9"/>
    <col min="6708" max="6708" customWidth="1" width="9.7109375" style="9"/>
    <col min="6709" max="6709" customWidth="1" width="11.7109375" style="9"/>
    <col min="6710" max="6710" customWidth="1" width="16.140625" style="9"/>
    <col min="6711" max="6711" customWidth="1" width="2.140625" style="9"/>
    <col min="6712" max="6712" customWidth="1" width="2.7109375" style="9"/>
    <col min="6713" max="6713" customWidth="1" width="5.0" style="9"/>
    <col min="6714" max="6714" customWidth="1" width="20.710938" style="9"/>
    <col min="6715" max="6720" customWidth="1" width="8.140625" style="9"/>
    <col min="6721" max="6721" customWidth="1" width="9.285156" style="9"/>
    <col min="6722" max="6722" customWidth="1" width="10.855469" style="9"/>
    <col min="6723" max="6741" customWidth="1" width="8.140625" style="9"/>
    <col min="6742" max="6742" customWidth="1" width="10.0" style="9"/>
    <col min="6743" max="6743" customWidth="1" width="8.7109375" style="9"/>
    <col min="6744" max="6749" customWidth="1" width="7.8554688" style="9"/>
    <col min="6750" max="6750" customWidth="1" width="10.140625" style="9"/>
    <col min="6751" max="6751" customWidth="1" width="9.855469" style="9"/>
    <col min="6752" max="6752" customWidth="1" width="9.140625" style="9"/>
    <col min="6753" max="6753" customWidth="1" width="10.5703125" style="9"/>
    <col min="6754" max="6754" customWidth="1" width="9.7109375" style="9"/>
    <col min="6755" max="6755" customWidth="1" width="5.0" style="9"/>
    <col min="6756" max="6756" customWidth="1" width="17.570312" style="9"/>
    <col min="6757" max="6783" customWidth="1" width="8.140625" style="9"/>
    <col min="6784" max="6784" customWidth="1" width="10.0" style="9"/>
    <col min="6785" max="6785" customWidth="1" width="8.7109375" style="9"/>
    <col min="6786" max="6791" customWidth="1" width="7.8554688" style="9"/>
    <col min="6792" max="6792" customWidth="1" width="10.140625" style="9"/>
    <col min="6793" max="6793" customWidth="1" width="9.855469" style="9"/>
    <col min="6794" max="6794" customWidth="1" width="9.140625" style="9"/>
    <col min="6795" max="6795" customWidth="1" width="10.5703125" style="9"/>
    <col min="6796" max="6796" customWidth="1" width="9.7109375" style="9"/>
    <col min="6797" max="6798" customWidth="1" width="6.7109375" style="9"/>
    <col min="6799" max="6855" customWidth="0" width="9.0" style="9"/>
    <col min="6856" max="6856" customWidth="1" width="4.140625" style="9"/>
    <col min="6857" max="6869" customWidth="0" width="9.0" style="9"/>
    <col min="6870" max="6870" customWidth="1" width="9.7109375" style="9"/>
    <col min="6871" max="6910" customWidth="0" width="9.0" style="9"/>
    <col min="6911" max="6911" customWidth="1" width="5.0" style="9"/>
    <col min="6912" max="6912" customWidth="1" width="19.855469" style="9"/>
    <col min="6913" max="6921" customWidth="1" width="10.0" style="9"/>
    <col min="6922" max="6922" customWidth="1" width="0.140625" style="9"/>
    <col min="6923" max="6923" customWidth="1" width="9.0" style="9"/>
    <col min="6924" max="6957" customWidth="1" width="10.0" style="9"/>
    <col min="6958" max="6959" customWidth="1" width="11.285156" style="9"/>
    <col min="6960" max="6960" customWidth="1" width="17.425781" style="9"/>
    <col min="6961" max="6963" customWidth="1" width="11.0" style="9"/>
    <col min="6964" max="6964" customWidth="1" width="9.7109375" style="9"/>
    <col min="6965" max="6965" customWidth="1" width="11.7109375" style="9"/>
    <col min="6966" max="6966" customWidth="1" width="16.140625" style="9"/>
    <col min="6967" max="6967" customWidth="1" width="2.140625" style="9"/>
    <col min="6968" max="6968" customWidth="1" width="2.7109375" style="9"/>
    <col min="6969" max="6969" customWidth="1" width="5.0" style="9"/>
    <col min="6970" max="6970" customWidth="1" width="20.710938" style="9"/>
    <col min="6971" max="6976" customWidth="1" width="8.140625" style="9"/>
    <col min="6977" max="6977" customWidth="1" width="9.285156" style="9"/>
    <col min="6978" max="6978" customWidth="1" width="10.855469" style="9"/>
    <col min="6979" max="6997" customWidth="1" width="8.140625" style="9"/>
    <col min="6998" max="6998" customWidth="1" width="10.0" style="9"/>
    <col min="6999" max="6999" customWidth="1" width="8.7109375" style="9"/>
    <col min="7000" max="7005" customWidth="1" width="7.8554688" style="9"/>
    <col min="7006" max="7006" customWidth="1" width="10.140625" style="9"/>
    <col min="7007" max="7007" customWidth="1" width="9.855469" style="9"/>
    <col min="7008" max="7008" customWidth="1" width="9.140625" style="9"/>
    <col min="7009" max="7009" customWidth="1" width="10.5703125" style="9"/>
    <col min="7010" max="7010" customWidth="1" width="9.7109375" style="9"/>
    <col min="7011" max="7011" customWidth="1" width="5.0" style="9"/>
    <col min="7012" max="7012" customWidth="1" width="17.570312" style="9"/>
    <col min="7013" max="7039" customWidth="1" width="8.140625" style="9"/>
    <col min="7040" max="7040" customWidth="1" width="10.0" style="9"/>
    <col min="7041" max="7041" customWidth="1" width="8.7109375" style="9"/>
    <col min="7042" max="7047" customWidth="1" width="7.8554688" style="9"/>
    <col min="7048" max="7048" customWidth="1" width="10.140625" style="9"/>
    <col min="7049" max="7049" customWidth="1" width="9.855469" style="9"/>
    <col min="7050" max="7050" customWidth="1" width="9.140625" style="9"/>
    <col min="7051" max="7051" customWidth="1" width="10.5703125" style="9"/>
    <col min="7052" max="7052" customWidth="1" width="9.7109375" style="9"/>
    <col min="7053" max="7054" customWidth="1" width="6.7109375" style="9"/>
    <col min="7055" max="7111" customWidth="0" width="9.0" style="9"/>
    <col min="7112" max="7112" customWidth="1" width="4.140625" style="9"/>
    <col min="7113" max="7125" customWidth="0" width="9.0" style="9"/>
    <col min="7126" max="7126" customWidth="1" width="9.7109375" style="9"/>
    <col min="7127" max="7166" customWidth="0" width="9.0" style="9"/>
    <col min="7167" max="7167" customWidth="1" width="5.0" style="9"/>
    <col min="7168" max="7168" customWidth="1" width="19.855469" style="9"/>
    <col min="7169" max="7177" customWidth="1" width="10.0" style="9"/>
    <col min="7178" max="7178" customWidth="1" width="0.140625" style="9"/>
    <col min="7179" max="7179" customWidth="1" width="9.0" style="9"/>
    <col min="7180" max="7213" customWidth="1" width="10.0" style="9"/>
    <col min="7214" max="7215" customWidth="1" width="11.285156" style="9"/>
    <col min="7216" max="7216" customWidth="1" width="17.425781" style="9"/>
    <col min="7217" max="7219" customWidth="1" width="11.0" style="9"/>
    <col min="7220" max="7220" customWidth="1" width="9.7109375" style="9"/>
    <col min="7221" max="7221" customWidth="1" width="11.7109375" style="9"/>
    <col min="7222" max="7222" customWidth="1" width="16.140625" style="9"/>
    <col min="7223" max="7223" customWidth="1" width="2.140625" style="9"/>
    <col min="7224" max="7224" customWidth="1" width="2.7109375" style="9"/>
    <col min="7225" max="7225" customWidth="1" width="5.0" style="9"/>
    <col min="7226" max="7226" customWidth="1" width="20.710938" style="9"/>
    <col min="7227" max="7232" customWidth="1" width="8.140625" style="9"/>
    <col min="7233" max="7233" customWidth="1" width="9.285156" style="9"/>
    <col min="7234" max="7234" customWidth="1" width="10.855469" style="9"/>
    <col min="7235" max="7253" customWidth="1" width="8.140625" style="9"/>
    <col min="7254" max="7254" customWidth="1" width="10.0" style="9"/>
    <col min="7255" max="7255" customWidth="1" width="8.7109375" style="9"/>
    <col min="7256" max="7261" customWidth="1" width="7.8554688" style="9"/>
    <col min="7262" max="7262" customWidth="1" width="10.140625" style="9"/>
    <col min="7263" max="7263" customWidth="1" width="9.855469" style="9"/>
    <col min="7264" max="7264" customWidth="1" width="9.140625" style="9"/>
    <col min="7265" max="7265" customWidth="1" width="10.5703125" style="9"/>
    <col min="7266" max="7266" customWidth="1" width="9.7109375" style="9"/>
    <col min="7267" max="7267" customWidth="1" width="5.0" style="9"/>
    <col min="7268" max="7268" customWidth="1" width="17.570312" style="9"/>
    <col min="7269" max="7295" customWidth="1" width="8.140625" style="9"/>
    <col min="7296" max="7296" customWidth="1" width="10.0" style="9"/>
    <col min="7297" max="7297" customWidth="1" width="8.7109375" style="9"/>
    <col min="7298" max="7303" customWidth="1" width="7.8554688" style="9"/>
    <col min="7304" max="7304" customWidth="1" width="10.140625" style="9"/>
    <col min="7305" max="7305" customWidth="1" width="9.855469" style="9"/>
    <col min="7306" max="7306" customWidth="1" width="9.140625" style="9"/>
    <col min="7307" max="7307" customWidth="1" width="10.5703125" style="9"/>
    <col min="7308" max="7308" customWidth="1" width="9.7109375" style="9"/>
    <col min="7309" max="7310" customWidth="1" width="6.7109375" style="9"/>
    <col min="7311" max="7367" customWidth="0" width="9.0" style="9"/>
    <col min="7368" max="7368" customWidth="1" width="4.140625" style="9"/>
    <col min="7369" max="7381" customWidth="0" width="9.0" style="9"/>
    <col min="7382" max="7382" customWidth="1" width="9.7109375" style="9"/>
    <col min="7383" max="7422" customWidth="0" width="9.0" style="9"/>
    <col min="7423" max="7423" customWidth="1" width="5.0" style="9"/>
    <col min="7424" max="7424" customWidth="1" width="19.855469" style="9"/>
    <col min="7425" max="7433" customWidth="1" width="10.0" style="9"/>
    <col min="7434" max="7434" customWidth="1" width="0.140625" style="9"/>
    <col min="7435" max="7435" customWidth="1" width="9.0" style="9"/>
    <col min="7436" max="7469" customWidth="1" width="10.0" style="9"/>
    <col min="7470" max="7471" customWidth="1" width="11.285156" style="9"/>
    <col min="7472" max="7472" customWidth="1" width="17.425781" style="9"/>
    <col min="7473" max="7475" customWidth="1" width="11.0" style="9"/>
    <col min="7476" max="7476" customWidth="1" width="9.7109375" style="9"/>
    <col min="7477" max="7477" customWidth="1" width="11.7109375" style="9"/>
    <col min="7478" max="7478" customWidth="1" width="16.140625" style="9"/>
    <col min="7479" max="7479" customWidth="1" width="2.140625" style="9"/>
    <col min="7480" max="7480" customWidth="1" width="2.7109375" style="9"/>
    <col min="7481" max="7481" customWidth="1" width="5.0" style="9"/>
    <col min="7482" max="7482" customWidth="1" width="20.710938" style="9"/>
    <col min="7483" max="7488" customWidth="1" width="8.140625" style="9"/>
    <col min="7489" max="7489" customWidth="1" width="9.285156" style="9"/>
    <col min="7490" max="7490" customWidth="1" width="10.855469" style="9"/>
    <col min="7491" max="7509" customWidth="1" width="8.140625" style="9"/>
    <col min="7510" max="7510" customWidth="1" width="10.0" style="9"/>
    <col min="7511" max="7511" customWidth="1" width="8.7109375" style="9"/>
    <col min="7512" max="7517" customWidth="1" width="7.8554688" style="9"/>
    <col min="7518" max="7518" customWidth="1" width="10.140625" style="9"/>
    <col min="7519" max="7519" customWidth="1" width="9.855469" style="9"/>
    <col min="7520" max="7520" customWidth="1" width="9.140625" style="9"/>
    <col min="7521" max="7521" customWidth="1" width="10.5703125" style="9"/>
    <col min="7522" max="7522" customWidth="1" width="9.7109375" style="9"/>
    <col min="7523" max="7523" customWidth="1" width="5.0" style="9"/>
    <col min="7524" max="7524" customWidth="1" width="17.570312" style="9"/>
    <col min="7525" max="7551" customWidth="1" width="8.140625" style="9"/>
    <col min="7552" max="7552" customWidth="1" width="10.0" style="9"/>
    <col min="7553" max="7553" customWidth="1" width="8.7109375" style="9"/>
    <col min="7554" max="7559" customWidth="1" width="7.8554688" style="9"/>
    <col min="7560" max="7560" customWidth="1" width="10.140625" style="9"/>
    <col min="7561" max="7561" customWidth="1" width="9.855469" style="9"/>
    <col min="7562" max="7562" customWidth="1" width="9.140625" style="9"/>
    <col min="7563" max="7563" customWidth="1" width="10.5703125" style="9"/>
    <col min="7564" max="7564" customWidth="1" width="9.7109375" style="9"/>
    <col min="7565" max="7566" customWidth="1" width="6.7109375" style="9"/>
    <col min="7567" max="7623" customWidth="0" width="9.0" style="9"/>
    <col min="7624" max="7624" customWidth="1" width="4.140625" style="9"/>
    <col min="7625" max="7637" customWidth="0" width="9.0" style="9"/>
    <col min="7638" max="7638" customWidth="1" width="9.7109375" style="9"/>
    <col min="7639" max="7678" customWidth="0" width="9.0" style="9"/>
    <col min="7679" max="7679" customWidth="1" width="5.0" style="9"/>
    <col min="7680" max="7680" customWidth="1" width="19.855469" style="9"/>
    <col min="7681" max="7689" customWidth="1" width="10.0" style="9"/>
    <col min="7690" max="7690" customWidth="1" width="0.140625" style="9"/>
    <col min="7691" max="7691" customWidth="1" width="9.0" style="9"/>
    <col min="7692" max="7725" customWidth="1" width="10.0" style="9"/>
    <col min="7726" max="7727" customWidth="1" width="11.285156" style="9"/>
    <col min="7728" max="7728" customWidth="1" width="17.425781" style="9"/>
    <col min="7729" max="7731" customWidth="1" width="11.0" style="9"/>
    <col min="7732" max="7732" customWidth="1" width="9.7109375" style="9"/>
    <col min="7733" max="7733" customWidth="1" width="11.7109375" style="9"/>
    <col min="7734" max="7734" customWidth="1" width="16.140625" style="9"/>
    <col min="7735" max="7735" customWidth="1" width="2.140625" style="9"/>
    <col min="7736" max="7736" customWidth="1" width="2.7109375" style="9"/>
    <col min="7737" max="7737" customWidth="1" width="5.0" style="9"/>
    <col min="7738" max="7738" customWidth="1" width="20.710938" style="9"/>
    <col min="7739" max="7744" customWidth="1" width="8.140625" style="9"/>
    <col min="7745" max="7745" customWidth="1" width="9.285156" style="9"/>
    <col min="7746" max="7746" customWidth="1" width="10.855469" style="9"/>
    <col min="7747" max="7765" customWidth="1" width="8.140625" style="9"/>
    <col min="7766" max="7766" customWidth="1" width="10.0" style="9"/>
    <col min="7767" max="7767" customWidth="1" width="8.7109375" style="9"/>
    <col min="7768" max="7773" customWidth="1" width="7.8554688" style="9"/>
    <col min="7774" max="7774" customWidth="1" width="10.140625" style="9"/>
    <col min="7775" max="7775" customWidth="1" width="9.855469" style="9"/>
    <col min="7776" max="7776" customWidth="1" width="9.140625" style="9"/>
    <col min="7777" max="7777" customWidth="1" width="10.5703125" style="9"/>
    <col min="7778" max="7778" customWidth="1" width="9.7109375" style="9"/>
    <col min="7779" max="7779" customWidth="1" width="5.0" style="9"/>
    <col min="7780" max="7780" customWidth="1" width="17.570312" style="9"/>
    <col min="7781" max="7807" customWidth="1" width="8.140625" style="9"/>
    <col min="7808" max="7808" customWidth="1" width="10.0" style="9"/>
    <col min="7809" max="7809" customWidth="1" width="8.7109375" style="9"/>
    <col min="7810" max="7815" customWidth="1" width="7.8554688" style="9"/>
    <col min="7816" max="7816" customWidth="1" width="10.140625" style="9"/>
    <col min="7817" max="7817" customWidth="1" width="9.855469" style="9"/>
    <col min="7818" max="7818" customWidth="1" width="9.140625" style="9"/>
    <col min="7819" max="7819" customWidth="1" width="10.5703125" style="9"/>
    <col min="7820" max="7820" customWidth="1" width="9.7109375" style="9"/>
    <col min="7821" max="7822" customWidth="1" width="6.7109375" style="9"/>
    <col min="7823" max="7879" customWidth="0" width="9.0" style="9"/>
    <col min="7880" max="7880" customWidth="1" width="4.140625" style="9"/>
    <col min="7881" max="7893" customWidth="0" width="9.0" style="9"/>
    <col min="7894" max="7894" customWidth="1" width="9.7109375" style="9"/>
    <col min="7895" max="7934" customWidth="0" width="9.0" style="9"/>
    <col min="7935" max="7935" customWidth="1" width="5.0" style="9"/>
    <col min="7936" max="7936" customWidth="1" width="19.855469" style="9"/>
    <col min="7937" max="7945" customWidth="1" width="10.0" style="9"/>
    <col min="7946" max="7946" customWidth="1" width="0.140625" style="9"/>
    <col min="7947" max="7947" customWidth="1" width="9.0" style="9"/>
    <col min="7948" max="7981" customWidth="1" width="10.0" style="9"/>
    <col min="7982" max="7983" customWidth="1" width="11.285156" style="9"/>
    <col min="7984" max="7984" customWidth="1" width="17.425781" style="9"/>
    <col min="7985" max="7987" customWidth="1" width="11.0" style="9"/>
    <col min="7988" max="7988" customWidth="1" width="9.7109375" style="9"/>
    <col min="7989" max="7989" customWidth="1" width="11.7109375" style="9"/>
    <col min="7990" max="7990" customWidth="1" width="16.140625" style="9"/>
    <col min="7991" max="7991" customWidth="1" width="2.140625" style="9"/>
    <col min="7992" max="7992" customWidth="1" width="2.7109375" style="9"/>
    <col min="7993" max="7993" customWidth="1" width="5.0" style="9"/>
    <col min="7994" max="7994" customWidth="1" width="20.710938" style="9"/>
    <col min="7995" max="8000" customWidth="1" width="8.140625" style="9"/>
    <col min="8001" max="8001" customWidth="1" width="9.285156" style="9"/>
    <col min="8002" max="8002" customWidth="1" width="10.855469" style="9"/>
    <col min="8003" max="8021" customWidth="1" width="8.140625" style="9"/>
    <col min="8022" max="8022" customWidth="1" width="10.0" style="9"/>
    <col min="8023" max="8023" customWidth="1" width="8.7109375" style="9"/>
    <col min="8024" max="8029" customWidth="1" width="7.8554688" style="9"/>
    <col min="8030" max="8030" customWidth="1" width="10.140625" style="9"/>
    <col min="8031" max="8031" customWidth="1" width="9.855469" style="9"/>
    <col min="8032" max="8032" customWidth="1" width="9.140625" style="9"/>
    <col min="8033" max="8033" customWidth="1" width="10.5703125" style="9"/>
    <col min="8034" max="8034" customWidth="1" width="9.7109375" style="9"/>
    <col min="8035" max="8035" customWidth="1" width="5.0" style="9"/>
    <col min="8036" max="8036" customWidth="1" width="17.570312" style="9"/>
    <col min="8037" max="8063" customWidth="1" width="8.140625" style="9"/>
    <col min="8064" max="8064" customWidth="1" width="10.0" style="9"/>
    <col min="8065" max="8065" customWidth="1" width="8.7109375" style="9"/>
    <col min="8066" max="8071" customWidth="1" width="7.8554688" style="9"/>
    <col min="8072" max="8072" customWidth="1" width="10.140625" style="9"/>
    <col min="8073" max="8073" customWidth="1" width="9.855469" style="9"/>
    <col min="8074" max="8074" customWidth="1" width="9.140625" style="9"/>
    <col min="8075" max="8075" customWidth="1" width="10.5703125" style="9"/>
    <col min="8076" max="8076" customWidth="1" width="9.7109375" style="9"/>
    <col min="8077" max="8078" customWidth="1" width="6.7109375" style="9"/>
    <col min="8079" max="8135" customWidth="0" width="9.0" style="9"/>
    <col min="8136" max="8136" customWidth="1" width="4.140625" style="9"/>
    <col min="8137" max="8149" customWidth="0" width="9.0" style="9"/>
    <col min="8150" max="8150" customWidth="1" width="9.7109375" style="9"/>
    <col min="8151" max="8190" customWidth="0" width="9.0" style="9"/>
    <col min="8191" max="8191" customWidth="1" width="5.0" style="9"/>
    <col min="8192" max="8192" customWidth="1" width="19.855469" style="9"/>
    <col min="8193" max="8201" customWidth="1" width="10.0" style="9"/>
    <col min="8202" max="8202" customWidth="1" width="0.140625" style="9"/>
    <col min="8203" max="8203" customWidth="1" width="9.0" style="9"/>
    <col min="8204" max="8237" customWidth="1" width="10.0" style="9"/>
    <col min="8238" max="8239" customWidth="1" width="11.285156" style="9"/>
    <col min="8240" max="8240" customWidth="1" width="17.425781" style="9"/>
    <col min="8241" max="8243" customWidth="1" width="11.0" style="9"/>
    <col min="8244" max="8244" customWidth="1" width="9.7109375" style="9"/>
    <col min="8245" max="8245" customWidth="1" width="11.7109375" style="9"/>
    <col min="8246" max="8246" customWidth="1" width="16.140625" style="9"/>
    <col min="8247" max="8247" customWidth="1" width="2.140625" style="9"/>
    <col min="8248" max="8248" customWidth="1" width="2.7109375" style="9"/>
    <col min="8249" max="8249" customWidth="1" width="5.0" style="9"/>
    <col min="8250" max="8250" customWidth="1" width="20.710938" style="9"/>
    <col min="8251" max="8256" customWidth="1" width="8.140625" style="9"/>
    <col min="8257" max="8257" customWidth="1" width="9.285156" style="9"/>
    <col min="8258" max="8258" customWidth="1" width="10.855469" style="9"/>
    <col min="8259" max="8277" customWidth="1" width="8.140625" style="9"/>
    <col min="8278" max="8278" customWidth="1" width="10.0" style="9"/>
    <col min="8279" max="8279" customWidth="1" width="8.7109375" style="9"/>
    <col min="8280" max="8285" customWidth="1" width="7.8554688" style="9"/>
    <col min="8286" max="8286" customWidth="1" width="10.140625" style="9"/>
    <col min="8287" max="8287" customWidth="1" width="9.855469" style="9"/>
    <col min="8288" max="8288" customWidth="1" width="9.140625" style="9"/>
    <col min="8289" max="8289" customWidth="1" width="10.5703125" style="9"/>
    <col min="8290" max="8290" customWidth="1" width="9.7109375" style="9"/>
    <col min="8291" max="8291" customWidth="1" width="5.0" style="9"/>
    <col min="8292" max="8292" customWidth="1" width="17.570312" style="9"/>
    <col min="8293" max="8319" customWidth="1" width="8.140625" style="9"/>
    <col min="8320" max="8320" customWidth="1" width="10.0" style="9"/>
    <col min="8321" max="8321" customWidth="1" width="8.7109375" style="9"/>
    <col min="8322" max="8327" customWidth="1" width="7.8554688" style="9"/>
    <col min="8328" max="8328" customWidth="1" width="10.140625" style="9"/>
    <col min="8329" max="8329" customWidth="1" width="9.855469" style="9"/>
    <col min="8330" max="8330" customWidth="1" width="9.140625" style="9"/>
    <col min="8331" max="8331" customWidth="1" width="10.5703125" style="9"/>
    <col min="8332" max="8332" customWidth="1" width="9.7109375" style="9"/>
    <col min="8333" max="8334" customWidth="1" width="6.7109375" style="9"/>
    <col min="8335" max="8391" customWidth="0" width="9.0" style="9"/>
    <col min="8392" max="8392" customWidth="1" width="4.140625" style="9"/>
    <col min="8393" max="8405" customWidth="0" width="9.0" style="9"/>
    <col min="8406" max="8406" customWidth="1" width="9.7109375" style="9"/>
    <col min="8407" max="8446" customWidth="0" width="9.0" style="9"/>
    <col min="8447" max="8447" customWidth="1" width="5.0" style="9"/>
    <col min="8448" max="8448" customWidth="1" width="19.855469" style="9"/>
    <col min="8449" max="8457" customWidth="1" width="10.0" style="9"/>
    <col min="8458" max="8458" customWidth="1" width="0.140625" style="9"/>
    <col min="8459" max="8459" customWidth="1" width="9.0" style="9"/>
    <col min="8460" max="8493" customWidth="1" width="10.0" style="9"/>
    <col min="8494" max="8495" customWidth="1" width="11.285156" style="9"/>
    <col min="8496" max="8496" customWidth="1" width="17.425781" style="9"/>
    <col min="8497" max="8499" customWidth="1" width="11.0" style="9"/>
    <col min="8500" max="8500" customWidth="1" width="9.7109375" style="9"/>
    <col min="8501" max="8501" customWidth="1" width="11.7109375" style="9"/>
    <col min="8502" max="8502" customWidth="1" width="16.140625" style="9"/>
    <col min="8503" max="8503" customWidth="1" width="2.140625" style="9"/>
    <col min="8504" max="8504" customWidth="1" width="2.7109375" style="9"/>
    <col min="8505" max="8505" customWidth="1" width="5.0" style="9"/>
    <col min="8506" max="8506" customWidth="1" width="20.710938" style="9"/>
    <col min="8507" max="8512" customWidth="1" width="8.140625" style="9"/>
    <col min="8513" max="8513" customWidth="1" width="9.285156" style="9"/>
    <col min="8514" max="8514" customWidth="1" width="10.855469" style="9"/>
    <col min="8515" max="8533" customWidth="1" width="8.140625" style="9"/>
    <col min="8534" max="8534" customWidth="1" width="10.0" style="9"/>
    <col min="8535" max="8535" customWidth="1" width="8.7109375" style="9"/>
    <col min="8536" max="8541" customWidth="1" width="7.8554688" style="9"/>
    <col min="8542" max="8542" customWidth="1" width="10.140625" style="9"/>
    <col min="8543" max="8543" customWidth="1" width="9.855469" style="9"/>
    <col min="8544" max="8544" customWidth="1" width="9.140625" style="9"/>
    <col min="8545" max="8545" customWidth="1" width="10.5703125" style="9"/>
    <col min="8546" max="8546" customWidth="1" width="9.7109375" style="9"/>
    <col min="8547" max="8547" customWidth="1" width="5.0" style="9"/>
    <col min="8548" max="8548" customWidth="1" width="17.570312" style="9"/>
    <col min="8549" max="8575" customWidth="1" width="8.140625" style="9"/>
    <col min="8576" max="8576" customWidth="1" width="10.0" style="9"/>
    <col min="8577" max="8577" customWidth="1" width="8.7109375" style="9"/>
    <col min="8578" max="8583" customWidth="1" width="7.8554688" style="9"/>
    <col min="8584" max="8584" customWidth="1" width="10.140625" style="9"/>
    <col min="8585" max="8585" customWidth="1" width="9.855469" style="9"/>
    <col min="8586" max="8586" customWidth="1" width="9.140625" style="9"/>
    <col min="8587" max="8587" customWidth="1" width="10.5703125" style="9"/>
    <col min="8588" max="8588" customWidth="1" width="9.7109375" style="9"/>
    <col min="8589" max="8590" customWidth="1" width="6.7109375" style="9"/>
    <col min="8591" max="8647" customWidth="0" width="9.0" style="9"/>
    <col min="8648" max="8648" customWidth="1" width="4.140625" style="9"/>
    <col min="8649" max="8661" customWidth="0" width="9.0" style="9"/>
    <col min="8662" max="8662" customWidth="1" width="9.7109375" style="9"/>
    <col min="8663" max="8702" customWidth="0" width="9.0" style="9"/>
    <col min="8703" max="8703" customWidth="1" width="5.0" style="9"/>
    <col min="8704" max="8704" customWidth="1" width="19.855469" style="9"/>
    <col min="8705" max="8713" customWidth="1" width="10.0" style="9"/>
    <col min="8714" max="8714" customWidth="1" width="0.140625" style="9"/>
    <col min="8715" max="8715" customWidth="1" width="9.0" style="9"/>
    <col min="8716" max="8749" customWidth="1" width="10.0" style="9"/>
    <col min="8750" max="8751" customWidth="1" width="11.285156" style="9"/>
    <col min="8752" max="8752" customWidth="1" width="17.425781" style="9"/>
    <col min="8753" max="8755" customWidth="1" width="11.0" style="9"/>
    <col min="8756" max="8756" customWidth="1" width="9.7109375" style="9"/>
    <col min="8757" max="8757" customWidth="1" width="11.7109375" style="9"/>
    <col min="8758" max="8758" customWidth="1" width="16.140625" style="9"/>
    <col min="8759" max="8759" customWidth="1" width="2.140625" style="9"/>
    <col min="8760" max="8760" customWidth="1" width="2.7109375" style="9"/>
    <col min="8761" max="8761" customWidth="1" width="5.0" style="9"/>
    <col min="8762" max="8762" customWidth="1" width="20.710938" style="9"/>
    <col min="8763" max="8768" customWidth="1" width="8.140625" style="9"/>
    <col min="8769" max="8769" customWidth="1" width="9.285156" style="9"/>
    <col min="8770" max="8770" customWidth="1" width="10.855469" style="9"/>
    <col min="8771" max="8789" customWidth="1" width="8.140625" style="9"/>
    <col min="8790" max="8790" customWidth="1" width="10.0" style="9"/>
    <col min="8791" max="8791" customWidth="1" width="8.7109375" style="9"/>
    <col min="8792" max="8797" customWidth="1" width="7.8554688" style="9"/>
    <col min="8798" max="8798" customWidth="1" width="10.140625" style="9"/>
    <col min="8799" max="8799" customWidth="1" width="9.855469" style="9"/>
    <col min="8800" max="8800" customWidth="1" width="9.140625" style="9"/>
    <col min="8801" max="8801" customWidth="1" width="10.5703125" style="9"/>
    <col min="8802" max="8802" customWidth="1" width="9.7109375" style="9"/>
    <col min="8803" max="8803" customWidth="1" width="5.0" style="9"/>
    <col min="8804" max="8804" customWidth="1" width="17.570312" style="9"/>
    <col min="8805" max="8831" customWidth="1" width="8.140625" style="9"/>
    <col min="8832" max="8832" customWidth="1" width="10.0" style="9"/>
    <col min="8833" max="8833" customWidth="1" width="8.7109375" style="9"/>
    <col min="8834" max="8839" customWidth="1" width="7.8554688" style="9"/>
    <col min="8840" max="8840" customWidth="1" width="10.140625" style="9"/>
    <col min="8841" max="8841" customWidth="1" width="9.855469" style="9"/>
    <col min="8842" max="8842" customWidth="1" width="9.140625" style="9"/>
    <col min="8843" max="8843" customWidth="1" width="10.5703125" style="9"/>
    <col min="8844" max="8844" customWidth="1" width="9.7109375" style="9"/>
    <col min="8845" max="8846" customWidth="1" width="6.7109375" style="9"/>
    <col min="8847" max="8903" customWidth="0" width="9.0" style="9"/>
    <col min="8904" max="8904" customWidth="1" width="4.140625" style="9"/>
    <col min="8905" max="8917" customWidth="0" width="9.0" style="9"/>
    <col min="8918" max="8918" customWidth="1" width="9.7109375" style="9"/>
    <col min="8919" max="8958" customWidth="0" width="9.0" style="9"/>
    <col min="8959" max="8959" customWidth="1" width="5.0" style="9"/>
    <col min="8960" max="8960" customWidth="1" width="19.855469" style="9"/>
    <col min="8961" max="8969" customWidth="1" width="10.0" style="9"/>
    <col min="8970" max="8970" customWidth="1" width="0.140625" style="9"/>
    <col min="8971" max="8971" customWidth="1" width="9.0" style="9"/>
    <col min="8972" max="9005" customWidth="1" width="10.0" style="9"/>
    <col min="9006" max="9007" customWidth="1" width="11.285156" style="9"/>
    <col min="9008" max="9008" customWidth="1" width="17.425781" style="9"/>
    <col min="9009" max="9011" customWidth="1" width="11.0" style="9"/>
    <col min="9012" max="9012" customWidth="1" width="9.7109375" style="9"/>
    <col min="9013" max="9013" customWidth="1" width="11.7109375" style="9"/>
    <col min="9014" max="9014" customWidth="1" width="16.140625" style="9"/>
    <col min="9015" max="9015" customWidth="1" width="2.140625" style="9"/>
    <col min="9016" max="9016" customWidth="1" width="2.7109375" style="9"/>
    <col min="9017" max="9017" customWidth="1" width="5.0" style="9"/>
    <col min="9018" max="9018" customWidth="1" width="20.710938" style="9"/>
    <col min="9019" max="9024" customWidth="1" width="8.140625" style="9"/>
    <col min="9025" max="9025" customWidth="1" width="9.285156" style="9"/>
    <col min="9026" max="9026" customWidth="1" width="10.855469" style="9"/>
    <col min="9027" max="9045" customWidth="1" width="8.140625" style="9"/>
    <col min="9046" max="9046" customWidth="1" width="10.0" style="9"/>
    <col min="9047" max="9047" customWidth="1" width="8.7109375" style="9"/>
    <col min="9048" max="9053" customWidth="1" width="7.8554688" style="9"/>
    <col min="9054" max="9054" customWidth="1" width="10.140625" style="9"/>
    <col min="9055" max="9055" customWidth="1" width="9.855469" style="9"/>
    <col min="9056" max="9056" customWidth="1" width="9.140625" style="9"/>
    <col min="9057" max="9057" customWidth="1" width="10.5703125" style="9"/>
    <col min="9058" max="9058" customWidth="1" width="9.7109375" style="9"/>
    <col min="9059" max="9059" customWidth="1" width="5.0" style="9"/>
    <col min="9060" max="9060" customWidth="1" width="17.570312" style="9"/>
    <col min="9061" max="9087" customWidth="1" width="8.140625" style="9"/>
    <col min="9088" max="9088" customWidth="1" width="10.0" style="9"/>
    <col min="9089" max="9089" customWidth="1" width="8.7109375" style="9"/>
    <col min="9090" max="9095" customWidth="1" width="7.8554688" style="9"/>
    <col min="9096" max="9096" customWidth="1" width="10.140625" style="9"/>
    <col min="9097" max="9097" customWidth="1" width="9.855469" style="9"/>
    <col min="9098" max="9098" customWidth="1" width="9.140625" style="9"/>
    <col min="9099" max="9099" customWidth="1" width="10.5703125" style="9"/>
    <col min="9100" max="9100" customWidth="1" width="9.7109375" style="9"/>
    <col min="9101" max="9102" customWidth="1" width="6.7109375" style="9"/>
    <col min="9103" max="9159" customWidth="0" width="9.0" style="9"/>
    <col min="9160" max="9160" customWidth="1" width="4.140625" style="9"/>
    <col min="9161" max="9173" customWidth="0" width="9.0" style="9"/>
    <col min="9174" max="9174" customWidth="1" width="9.7109375" style="9"/>
    <col min="9175" max="9214" customWidth="0" width="9.0" style="9"/>
    <col min="9215" max="9215" customWidth="1" width="5.0" style="9"/>
    <col min="9216" max="9216" customWidth="1" width="19.855469" style="9"/>
    <col min="9217" max="9225" customWidth="1" width="10.0" style="9"/>
    <col min="9226" max="9226" customWidth="1" width="0.140625" style="9"/>
    <col min="9227" max="9227" customWidth="1" width="9.0" style="9"/>
    <col min="9228" max="9261" customWidth="1" width="10.0" style="9"/>
    <col min="9262" max="9263" customWidth="1" width="11.285156" style="9"/>
    <col min="9264" max="9264" customWidth="1" width="17.425781" style="9"/>
    <col min="9265" max="9267" customWidth="1" width="11.0" style="9"/>
    <col min="9268" max="9268" customWidth="1" width="9.7109375" style="9"/>
    <col min="9269" max="9269" customWidth="1" width="11.7109375" style="9"/>
    <col min="9270" max="9270" customWidth="1" width="16.140625" style="9"/>
    <col min="9271" max="9271" customWidth="1" width="2.140625" style="9"/>
    <col min="9272" max="9272" customWidth="1" width="2.7109375" style="9"/>
    <col min="9273" max="9273" customWidth="1" width="5.0" style="9"/>
    <col min="9274" max="9274" customWidth="1" width="20.710938" style="9"/>
    <col min="9275" max="9280" customWidth="1" width="8.140625" style="9"/>
    <col min="9281" max="9281" customWidth="1" width="9.285156" style="9"/>
    <col min="9282" max="9282" customWidth="1" width="10.855469" style="9"/>
    <col min="9283" max="9301" customWidth="1" width="8.140625" style="9"/>
    <col min="9302" max="9302" customWidth="1" width="10.0" style="9"/>
    <col min="9303" max="9303" customWidth="1" width="8.7109375" style="9"/>
    <col min="9304" max="9309" customWidth="1" width="7.8554688" style="9"/>
    <col min="9310" max="9310" customWidth="1" width="10.140625" style="9"/>
    <col min="9311" max="9311" customWidth="1" width="9.855469" style="9"/>
    <col min="9312" max="9312" customWidth="1" width="9.140625" style="9"/>
    <col min="9313" max="9313" customWidth="1" width="10.5703125" style="9"/>
    <col min="9314" max="9314" customWidth="1" width="9.7109375" style="9"/>
    <col min="9315" max="9315" customWidth="1" width="5.0" style="9"/>
    <col min="9316" max="9316" customWidth="1" width="17.570312" style="9"/>
    <col min="9317" max="9343" customWidth="1" width="8.140625" style="9"/>
    <col min="9344" max="9344" customWidth="1" width="10.0" style="9"/>
    <col min="9345" max="9345" customWidth="1" width="8.7109375" style="9"/>
    <col min="9346" max="9351" customWidth="1" width="7.8554688" style="9"/>
    <col min="9352" max="9352" customWidth="1" width="10.140625" style="9"/>
    <col min="9353" max="9353" customWidth="1" width="9.855469" style="9"/>
    <col min="9354" max="9354" customWidth="1" width="9.140625" style="9"/>
    <col min="9355" max="9355" customWidth="1" width="10.5703125" style="9"/>
    <col min="9356" max="9356" customWidth="1" width="9.7109375" style="9"/>
    <col min="9357" max="9358" customWidth="1" width="6.7109375" style="9"/>
    <col min="9359" max="9415" customWidth="0" width="9.0" style="9"/>
    <col min="9416" max="9416" customWidth="1" width="4.140625" style="9"/>
    <col min="9417" max="9429" customWidth="0" width="9.0" style="9"/>
    <col min="9430" max="9430" customWidth="1" width="9.7109375" style="9"/>
    <col min="9431" max="9470" customWidth="0" width="9.0" style="9"/>
    <col min="9471" max="9471" customWidth="1" width="5.0" style="9"/>
    <col min="9472" max="9472" customWidth="1" width="19.855469" style="9"/>
    <col min="9473" max="9481" customWidth="1" width="10.0" style="9"/>
    <col min="9482" max="9482" customWidth="1" width="0.140625" style="9"/>
    <col min="9483" max="9483" customWidth="1" width="9.0" style="9"/>
    <col min="9484" max="9517" customWidth="1" width="10.0" style="9"/>
    <col min="9518" max="9519" customWidth="1" width="11.285156" style="9"/>
    <col min="9520" max="9520" customWidth="1" width="17.425781" style="9"/>
    <col min="9521" max="9523" customWidth="1" width="11.0" style="9"/>
    <col min="9524" max="9524" customWidth="1" width="9.7109375" style="9"/>
    <col min="9525" max="9525" customWidth="1" width="11.7109375" style="9"/>
    <col min="9526" max="9526" customWidth="1" width="16.140625" style="9"/>
    <col min="9527" max="9527" customWidth="1" width="2.140625" style="9"/>
    <col min="9528" max="9528" customWidth="1" width="2.7109375" style="9"/>
    <col min="9529" max="9529" customWidth="1" width="5.0" style="9"/>
    <col min="9530" max="9530" customWidth="1" width="20.710938" style="9"/>
    <col min="9531" max="9536" customWidth="1" width="8.140625" style="9"/>
    <col min="9537" max="9537" customWidth="1" width="9.285156" style="9"/>
    <col min="9538" max="9538" customWidth="1" width="10.855469" style="9"/>
    <col min="9539" max="9557" customWidth="1" width="8.140625" style="9"/>
    <col min="9558" max="9558" customWidth="1" width="10.0" style="9"/>
    <col min="9559" max="9559" customWidth="1" width="8.7109375" style="9"/>
    <col min="9560" max="9565" customWidth="1" width="7.8554688" style="9"/>
    <col min="9566" max="9566" customWidth="1" width="10.140625" style="9"/>
    <col min="9567" max="9567" customWidth="1" width="9.855469" style="9"/>
    <col min="9568" max="9568" customWidth="1" width="9.140625" style="9"/>
    <col min="9569" max="9569" customWidth="1" width="10.5703125" style="9"/>
    <col min="9570" max="9570" customWidth="1" width="9.7109375" style="9"/>
    <col min="9571" max="9571" customWidth="1" width="5.0" style="9"/>
    <col min="9572" max="9572" customWidth="1" width="17.570312" style="9"/>
    <col min="9573" max="9599" customWidth="1" width="8.140625" style="9"/>
    <col min="9600" max="9600" customWidth="1" width="10.0" style="9"/>
    <col min="9601" max="9601" customWidth="1" width="8.7109375" style="9"/>
    <col min="9602" max="9607" customWidth="1" width="7.8554688" style="9"/>
    <col min="9608" max="9608" customWidth="1" width="10.140625" style="9"/>
    <col min="9609" max="9609" customWidth="1" width="9.855469" style="9"/>
    <col min="9610" max="9610" customWidth="1" width="9.140625" style="9"/>
    <col min="9611" max="9611" customWidth="1" width="10.5703125" style="9"/>
    <col min="9612" max="9612" customWidth="1" width="9.7109375" style="9"/>
    <col min="9613" max="9614" customWidth="1" width="6.7109375" style="9"/>
    <col min="9615" max="9671" customWidth="0" width="9.0" style="9"/>
    <col min="9672" max="9672" customWidth="1" width="4.140625" style="9"/>
    <col min="9673" max="9685" customWidth="0" width="9.0" style="9"/>
    <col min="9686" max="9686" customWidth="1" width="9.7109375" style="9"/>
    <col min="9687" max="9726" customWidth="0" width="9.0" style="9"/>
    <col min="9727" max="9727" customWidth="1" width="5.0" style="9"/>
    <col min="9728" max="9728" customWidth="1" width="19.855469" style="9"/>
    <col min="9729" max="9737" customWidth="1" width="10.0" style="9"/>
    <col min="9738" max="9738" customWidth="1" width="0.140625" style="9"/>
    <col min="9739" max="9739" customWidth="1" width="9.0" style="9"/>
    <col min="9740" max="9773" customWidth="1" width="10.0" style="9"/>
    <col min="9774" max="9775" customWidth="1" width="11.285156" style="9"/>
    <col min="9776" max="9776" customWidth="1" width="17.425781" style="9"/>
    <col min="9777" max="9779" customWidth="1" width="11.0" style="9"/>
    <col min="9780" max="9780" customWidth="1" width="9.7109375" style="9"/>
    <col min="9781" max="9781" customWidth="1" width="11.7109375" style="9"/>
    <col min="9782" max="9782" customWidth="1" width="16.140625" style="9"/>
    <col min="9783" max="9783" customWidth="1" width="2.140625" style="9"/>
    <col min="9784" max="9784" customWidth="1" width="2.7109375" style="9"/>
    <col min="9785" max="9785" customWidth="1" width="5.0" style="9"/>
    <col min="9786" max="9786" customWidth="1" width="20.710938" style="9"/>
    <col min="9787" max="9792" customWidth="1" width="8.140625" style="9"/>
    <col min="9793" max="9793" customWidth="1" width="9.285156" style="9"/>
    <col min="9794" max="9794" customWidth="1" width="10.855469" style="9"/>
    <col min="9795" max="9813" customWidth="1" width="8.140625" style="9"/>
    <col min="9814" max="9814" customWidth="1" width="10.0" style="9"/>
    <col min="9815" max="9815" customWidth="1" width="8.7109375" style="9"/>
    <col min="9816" max="9821" customWidth="1" width="7.8554688" style="9"/>
    <col min="9822" max="9822" customWidth="1" width="10.140625" style="9"/>
    <col min="9823" max="9823" customWidth="1" width="9.855469" style="9"/>
    <col min="9824" max="9824" customWidth="1" width="9.140625" style="9"/>
    <col min="9825" max="9825" customWidth="1" width="10.5703125" style="9"/>
    <col min="9826" max="9826" customWidth="1" width="9.7109375" style="9"/>
    <col min="9827" max="9827" customWidth="1" width="5.0" style="9"/>
    <col min="9828" max="9828" customWidth="1" width="17.570312" style="9"/>
    <col min="9829" max="9855" customWidth="1" width="8.140625" style="9"/>
    <col min="9856" max="9856" customWidth="1" width="10.0" style="9"/>
    <col min="9857" max="9857" customWidth="1" width="8.7109375" style="9"/>
    <col min="9858" max="9863" customWidth="1" width="7.8554688" style="9"/>
    <col min="9864" max="9864" customWidth="1" width="10.140625" style="9"/>
    <col min="9865" max="9865" customWidth="1" width="9.855469" style="9"/>
    <col min="9866" max="9866" customWidth="1" width="9.140625" style="9"/>
    <col min="9867" max="9867" customWidth="1" width="10.5703125" style="9"/>
    <col min="9868" max="9868" customWidth="1" width="9.7109375" style="9"/>
    <col min="9869" max="9870" customWidth="1" width="6.7109375" style="9"/>
    <col min="9871" max="9927" customWidth="0" width="9.0" style="9"/>
    <col min="9928" max="9928" customWidth="1" width="4.140625" style="9"/>
    <col min="9929" max="9941" customWidth="0" width="9.0" style="9"/>
    <col min="9942" max="9942" customWidth="1" width="9.7109375" style="9"/>
    <col min="9943" max="9982" customWidth="0" width="9.0" style="9"/>
    <col min="9983" max="9983" customWidth="1" width="5.0" style="9"/>
    <col min="9984" max="9984" customWidth="1" width="19.855469" style="9"/>
    <col min="9985" max="9993" customWidth="1" width="10.0" style="9"/>
    <col min="9994" max="9994" customWidth="1" width="0.140625" style="9"/>
    <col min="9995" max="9995" customWidth="1" width="9.0" style="9"/>
    <col min="9996" max="10029" customWidth="1" width="10.0" style="9"/>
    <col min="10030" max="10031" customWidth="1" width="11.285156" style="9"/>
    <col min="10032" max="10032" customWidth="1" width="17.425781" style="9"/>
    <col min="10033" max="10035" customWidth="1" width="11.0" style="9"/>
    <col min="10036" max="10036" customWidth="1" width="9.7109375" style="9"/>
    <col min="10037" max="10037" customWidth="1" width="11.7109375" style="9"/>
    <col min="10038" max="10038" customWidth="1" width="16.140625" style="9"/>
    <col min="10039" max="10039" customWidth="1" width="2.140625" style="9"/>
    <col min="10040" max="10040" customWidth="1" width="2.7109375" style="9"/>
    <col min="10041" max="10041" customWidth="1" width="5.0" style="9"/>
    <col min="10042" max="10042" customWidth="1" width="20.710938" style="9"/>
    <col min="10043" max="10048" customWidth="1" width="8.140625" style="9"/>
    <col min="10049" max="10049" customWidth="1" width="9.285156" style="9"/>
    <col min="10050" max="10050" customWidth="1" width="10.855469" style="9"/>
    <col min="10051" max="10069" customWidth="1" width="8.140625" style="9"/>
    <col min="10070" max="10070" customWidth="1" width="10.0" style="9"/>
    <col min="10071" max="10071" customWidth="1" width="8.7109375" style="9"/>
    <col min="10072" max="10077" customWidth="1" width="7.8554688" style="9"/>
    <col min="10078" max="10078" customWidth="1" width="10.140625" style="9"/>
    <col min="10079" max="10079" customWidth="1" width="9.855469" style="9"/>
    <col min="10080" max="10080" customWidth="1" width="9.140625" style="9"/>
    <col min="10081" max="10081" customWidth="1" width="10.5703125" style="9"/>
    <col min="10082" max="10082" customWidth="1" width="9.7109375" style="9"/>
    <col min="10083" max="10083" customWidth="1" width="5.0" style="9"/>
    <col min="10084" max="10084" customWidth="1" width="17.570312" style="9"/>
    <col min="10085" max="10111" customWidth="1" width="8.140625" style="9"/>
    <col min="10112" max="10112" customWidth="1" width="10.0" style="9"/>
    <col min="10113" max="10113" customWidth="1" width="8.7109375" style="9"/>
    <col min="10114" max="10119" customWidth="1" width="7.8554688" style="9"/>
    <col min="10120" max="10120" customWidth="1" width="10.140625" style="9"/>
    <col min="10121" max="10121" customWidth="1" width="9.855469" style="9"/>
    <col min="10122" max="10122" customWidth="1" width="9.140625" style="9"/>
    <col min="10123" max="10123" customWidth="1" width="10.5703125" style="9"/>
    <col min="10124" max="10124" customWidth="1" width="9.7109375" style="9"/>
    <col min="10125" max="10126" customWidth="1" width="6.7109375" style="9"/>
    <col min="10127" max="10183" customWidth="0" width="9.0" style="9"/>
    <col min="10184" max="10184" customWidth="1" width="4.140625" style="9"/>
    <col min="10185" max="10197" customWidth="0" width="9.0" style="9"/>
    <col min="10198" max="10198" customWidth="1" width="9.7109375" style="9"/>
    <col min="10199" max="10238" customWidth="0" width="9.0" style="9"/>
    <col min="10239" max="10239" customWidth="1" width="5.0" style="9"/>
    <col min="10240" max="10240" customWidth="1" width="19.855469" style="9"/>
    <col min="10241" max="10249" customWidth="1" width="10.0" style="9"/>
    <col min="10250" max="10250" customWidth="1" width="0.140625" style="9"/>
    <col min="10251" max="10251" customWidth="1" width="9.0" style="9"/>
    <col min="10252" max="10285" customWidth="1" width="10.0" style="9"/>
    <col min="10286" max="10287" customWidth="1" width="11.285156" style="9"/>
    <col min="10288" max="10288" customWidth="1" width="17.425781" style="9"/>
    <col min="10289" max="10291" customWidth="1" width="11.0" style="9"/>
    <col min="10292" max="10292" customWidth="1" width="9.7109375" style="9"/>
    <col min="10293" max="10293" customWidth="1" width="11.7109375" style="9"/>
    <col min="10294" max="10294" customWidth="1" width="16.140625" style="9"/>
    <col min="10295" max="10295" customWidth="1" width="2.140625" style="9"/>
    <col min="10296" max="10296" customWidth="1" width="2.7109375" style="9"/>
    <col min="10297" max="10297" customWidth="1" width="5.0" style="9"/>
    <col min="10298" max="10298" customWidth="1" width="20.710938" style="9"/>
    <col min="10299" max="10304" customWidth="1" width="8.140625" style="9"/>
    <col min="10305" max="10305" customWidth="1" width="9.285156" style="9"/>
    <col min="10306" max="10306" customWidth="1" width="10.855469" style="9"/>
    <col min="10307" max="10325" customWidth="1" width="8.140625" style="9"/>
    <col min="10326" max="10326" customWidth="1" width="10.0" style="9"/>
    <col min="10327" max="10327" customWidth="1" width="8.7109375" style="9"/>
    <col min="10328" max="10333" customWidth="1" width="7.8554688" style="9"/>
    <col min="10334" max="10334" customWidth="1" width="10.140625" style="9"/>
    <col min="10335" max="10335" customWidth="1" width="9.855469" style="9"/>
    <col min="10336" max="10336" customWidth="1" width="9.140625" style="9"/>
    <col min="10337" max="10337" customWidth="1" width="10.5703125" style="9"/>
    <col min="10338" max="10338" customWidth="1" width="9.7109375" style="9"/>
    <col min="10339" max="10339" customWidth="1" width="5.0" style="9"/>
    <col min="10340" max="10340" customWidth="1" width="17.570312" style="9"/>
    <col min="10341" max="10367" customWidth="1" width="8.140625" style="9"/>
    <col min="10368" max="10368" customWidth="1" width="10.0" style="9"/>
    <col min="10369" max="10369" customWidth="1" width="8.7109375" style="9"/>
    <col min="10370" max="10375" customWidth="1" width="7.8554688" style="9"/>
    <col min="10376" max="10376" customWidth="1" width="10.140625" style="9"/>
    <col min="10377" max="10377" customWidth="1" width="9.855469" style="9"/>
    <col min="10378" max="10378" customWidth="1" width="9.140625" style="9"/>
    <col min="10379" max="10379" customWidth="1" width="10.5703125" style="9"/>
    <col min="10380" max="10380" customWidth="1" width="9.7109375" style="9"/>
    <col min="10381" max="10382" customWidth="1" width="6.7109375" style="9"/>
    <col min="10383" max="10439" customWidth="0" width="9.0" style="9"/>
    <col min="10440" max="10440" customWidth="1" width="4.140625" style="9"/>
    <col min="10441" max="10453" customWidth="0" width="9.0" style="9"/>
    <col min="10454" max="10454" customWidth="1" width="9.7109375" style="9"/>
    <col min="10455" max="10494" customWidth="0" width="9.0" style="9"/>
    <col min="10495" max="10495" customWidth="1" width="5.0" style="9"/>
    <col min="10496" max="10496" customWidth="1" width="19.855469" style="9"/>
    <col min="10497" max="10505" customWidth="1" width="10.0" style="9"/>
    <col min="10506" max="10506" customWidth="1" width="0.140625" style="9"/>
    <col min="10507" max="10507" customWidth="1" width="9.0" style="9"/>
    <col min="10508" max="10541" customWidth="1" width="10.0" style="9"/>
    <col min="10542" max="10543" customWidth="1" width="11.285156" style="9"/>
    <col min="10544" max="10544" customWidth="1" width="17.425781" style="9"/>
    <col min="10545" max="10547" customWidth="1" width="11.0" style="9"/>
    <col min="10548" max="10548" customWidth="1" width="9.7109375" style="9"/>
    <col min="10549" max="10549" customWidth="1" width="11.7109375" style="9"/>
    <col min="10550" max="10550" customWidth="1" width="16.140625" style="9"/>
    <col min="10551" max="10551" customWidth="1" width="2.140625" style="9"/>
    <col min="10552" max="10552" customWidth="1" width="2.7109375" style="9"/>
    <col min="10553" max="10553" customWidth="1" width="5.0" style="9"/>
    <col min="10554" max="10554" customWidth="1" width="20.710938" style="9"/>
    <col min="10555" max="10560" customWidth="1" width="8.140625" style="9"/>
    <col min="10561" max="10561" customWidth="1" width="9.285156" style="9"/>
    <col min="10562" max="10562" customWidth="1" width="10.855469" style="9"/>
    <col min="10563" max="10581" customWidth="1" width="8.140625" style="9"/>
    <col min="10582" max="10582" customWidth="1" width="10.0" style="9"/>
    <col min="10583" max="10583" customWidth="1" width="8.7109375" style="9"/>
    <col min="10584" max="10589" customWidth="1" width="7.8554688" style="9"/>
    <col min="10590" max="10590" customWidth="1" width="10.140625" style="9"/>
    <col min="10591" max="10591" customWidth="1" width="9.855469" style="9"/>
    <col min="10592" max="10592" customWidth="1" width="9.140625" style="9"/>
    <col min="10593" max="10593" customWidth="1" width="10.5703125" style="9"/>
    <col min="10594" max="10594" customWidth="1" width="9.7109375" style="9"/>
    <col min="10595" max="10595" customWidth="1" width="5.0" style="9"/>
    <col min="10596" max="10596" customWidth="1" width="17.570312" style="9"/>
    <col min="10597" max="10623" customWidth="1" width="8.140625" style="9"/>
    <col min="10624" max="10624" customWidth="1" width="10.0" style="9"/>
    <col min="10625" max="10625" customWidth="1" width="8.7109375" style="9"/>
    <col min="10626" max="10631" customWidth="1" width="7.8554688" style="9"/>
    <col min="10632" max="10632" customWidth="1" width="10.140625" style="9"/>
    <col min="10633" max="10633" customWidth="1" width="9.855469" style="9"/>
    <col min="10634" max="10634" customWidth="1" width="9.140625" style="9"/>
    <col min="10635" max="10635" customWidth="1" width="10.5703125" style="9"/>
    <col min="10636" max="10636" customWidth="1" width="9.7109375" style="9"/>
    <col min="10637" max="10638" customWidth="1" width="6.7109375" style="9"/>
    <col min="10639" max="10695" customWidth="0" width="9.0" style="9"/>
    <col min="10696" max="10696" customWidth="1" width="4.140625" style="9"/>
    <col min="10697" max="10709" customWidth="0" width="9.0" style="9"/>
    <col min="10710" max="10710" customWidth="1" width="9.7109375" style="9"/>
    <col min="10711" max="10750" customWidth="0" width="9.0" style="9"/>
    <col min="10751" max="10751" customWidth="1" width="5.0" style="9"/>
    <col min="10752" max="10752" customWidth="1" width="19.855469" style="9"/>
    <col min="10753" max="10761" customWidth="1" width="10.0" style="9"/>
    <col min="10762" max="10762" customWidth="1" width="0.140625" style="9"/>
    <col min="10763" max="10763" customWidth="1" width="9.0" style="9"/>
    <col min="10764" max="10797" customWidth="1" width="10.0" style="9"/>
    <col min="10798" max="10799" customWidth="1" width="11.285156" style="9"/>
    <col min="10800" max="10800" customWidth="1" width="17.425781" style="9"/>
    <col min="10801" max="10803" customWidth="1" width="11.0" style="9"/>
    <col min="10804" max="10804" customWidth="1" width="9.7109375" style="9"/>
    <col min="10805" max="10805" customWidth="1" width="11.7109375" style="9"/>
    <col min="10806" max="10806" customWidth="1" width="16.140625" style="9"/>
    <col min="10807" max="10807" customWidth="1" width="2.140625" style="9"/>
    <col min="10808" max="10808" customWidth="1" width="2.7109375" style="9"/>
    <col min="10809" max="10809" customWidth="1" width="5.0" style="9"/>
    <col min="10810" max="10810" customWidth="1" width="20.710938" style="9"/>
    <col min="10811" max="10816" customWidth="1" width="8.140625" style="9"/>
    <col min="10817" max="10817" customWidth="1" width="9.285156" style="9"/>
    <col min="10818" max="10818" customWidth="1" width="10.855469" style="9"/>
    <col min="10819" max="10837" customWidth="1" width="8.140625" style="9"/>
    <col min="10838" max="10838" customWidth="1" width="10.0" style="9"/>
    <col min="10839" max="10839" customWidth="1" width="8.7109375" style="9"/>
    <col min="10840" max="10845" customWidth="1" width="7.8554688" style="9"/>
    <col min="10846" max="10846" customWidth="1" width="10.140625" style="9"/>
    <col min="10847" max="10847" customWidth="1" width="9.855469" style="9"/>
    <col min="10848" max="10848" customWidth="1" width="9.140625" style="9"/>
    <col min="10849" max="10849" customWidth="1" width="10.5703125" style="9"/>
    <col min="10850" max="10850" customWidth="1" width="9.7109375" style="9"/>
    <col min="10851" max="10851" customWidth="1" width="5.0" style="9"/>
    <col min="10852" max="10852" customWidth="1" width="17.570312" style="9"/>
    <col min="10853" max="10879" customWidth="1" width="8.140625" style="9"/>
    <col min="10880" max="10880" customWidth="1" width="10.0" style="9"/>
    <col min="10881" max="10881" customWidth="1" width="8.7109375" style="9"/>
    <col min="10882" max="10887" customWidth="1" width="7.8554688" style="9"/>
    <col min="10888" max="10888" customWidth="1" width="10.140625" style="9"/>
    <col min="10889" max="10889" customWidth="1" width="9.855469" style="9"/>
    <col min="10890" max="10890" customWidth="1" width="9.140625" style="9"/>
    <col min="10891" max="10891" customWidth="1" width="10.5703125" style="9"/>
    <col min="10892" max="10892" customWidth="1" width="9.7109375" style="9"/>
    <col min="10893" max="10894" customWidth="1" width="6.7109375" style="9"/>
    <col min="10895" max="10951" customWidth="0" width="9.0" style="9"/>
    <col min="10952" max="10952" customWidth="1" width="4.140625" style="9"/>
    <col min="10953" max="10965" customWidth="0" width="9.0" style="9"/>
    <col min="10966" max="10966" customWidth="1" width="9.7109375" style="9"/>
    <col min="10967" max="11006" customWidth="0" width="9.0" style="9"/>
    <col min="11007" max="11007" customWidth="1" width="5.0" style="9"/>
    <col min="11008" max="11008" customWidth="1" width="19.855469" style="9"/>
    <col min="11009" max="11017" customWidth="1" width="10.0" style="9"/>
    <col min="11018" max="11018" customWidth="1" width="0.140625" style="9"/>
    <col min="11019" max="11019" customWidth="1" width="9.0" style="9"/>
    <col min="11020" max="11053" customWidth="1" width="10.0" style="9"/>
    <col min="11054" max="11055" customWidth="1" width="11.285156" style="9"/>
    <col min="11056" max="11056" customWidth="1" width="17.425781" style="9"/>
    <col min="11057" max="11059" customWidth="1" width="11.0" style="9"/>
    <col min="11060" max="11060" customWidth="1" width="9.7109375" style="9"/>
    <col min="11061" max="11061" customWidth="1" width="11.7109375" style="9"/>
    <col min="11062" max="11062" customWidth="1" width="16.140625" style="9"/>
    <col min="11063" max="11063" customWidth="1" width="2.140625" style="9"/>
    <col min="11064" max="11064" customWidth="1" width="2.7109375" style="9"/>
    <col min="11065" max="11065" customWidth="1" width="5.0" style="9"/>
    <col min="11066" max="11066" customWidth="1" width="20.710938" style="9"/>
    <col min="11067" max="11072" customWidth="1" width="8.140625" style="9"/>
    <col min="11073" max="11073" customWidth="1" width="9.285156" style="9"/>
    <col min="11074" max="11074" customWidth="1" width="10.855469" style="9"/>
    <col min="11075" max="11093" customWidth="1" width="8.140625" style="9"/>
    <col min="11094" max="11094" customWidth="1" width="10.0" style="9"/>
    <col min="11095" max="11095" customWidth="1" width="8.7109375" style="9"/>
    <col min="11096" max="11101" customWidth="1" width="7.8554688" style="9"/>
    <col min="11102" max="11102" customWidth="1" width="10.140625" style="9"/>
    <col min="11103" max="11103" customWidth="1" width="9.855469" style="9"/>
    <col min="11104" max="11104" customWidth="1" width="9.140625" style="9"/>
    <col min="11105" max="11105" customWidth="1" width="10.5703125" style="9"/>
    <col min="11106" max="11106" customWidth="1" width="9.7109375" style="9"/>
    <col min="11107" max="11107" customWidth="1" width="5.0" style="9"/>
    <col min="11108" max="11108" customWidth="1" width="17.570312" style="9"/>
    <col min="11109" max="11135" customWidth="1" width="8.140625" style="9"/>
    <col min="11136" max="11136" customWidth="1" width="10.0" style="9"/>
    <col min="11137" max="11137" customWidth="1" width="8.7109375" style="9"/>
    <col min="11138" max="11143" customWidth="1" width="7.8554688" style="9"/>
    <col min="11144" max="11144" customWidth="1" width="10.140625" style="9"/>
    <col min="11145" max="11145" customWidth="1" width="9.855469" style="9"/>
    <col min="11146" max="11146" customWidth="1" width="9.140625" style="9"/>
    <col min="11147" max="11147" customWidth="1" width="10.5703125" style="9"/>
    <col min="11148" max="11148" customWidth="1" width="9.7109375" style="9"/>
    <col min="11149" max="11150" customWidth="1" width="6.7109375" style="9"/>
    <col min="11151" max="11207" customWidth="0" width="9.0" style="9"/>
    <col min="11208" max="11208" customWidth="1" width="4.140625" style="9"/>
    <col min="11209" max="11221" customWidth="0" width="9.0" style="9"/>
    <col min="11222" max="11222" customWidth="1" width="9.7109375" style="9"/>
    <col min="11223" max="11262" customWidth="0" width="9.0" style="9"/>
    <col min="11263" max="11263" customWidth="1" width="5.0" style="9"/>
    <col min="11264" max="11264" customWidth="1" width="19.855469" style="9"/>
    <col min="11265" max="11273" customWidth="1" width="10.0" style="9"/>
    <col min="11274" max="11274" customWidth="1" width="0.140625" style="9"/>
    <col min="11275" max="11275" customWidth="1" width="9.0" style="9"/>
    <col min="11276" max="11309" customWidth="1" width="10.0" style="9"/>
    <col min="11310" max="11311" customWidth="1" width="11.285156" style="9"/>
    <col min="11312" max="11312" customWidth="1" width="17.425781" style="9"/>
    <col min="11313" max="11315" customWidth="1" width="11.0" style="9"/>
    <col min="11316" max="11316" customWidth="1" width="9.7109375" style="9"/>
    <col min="11317" max="11317" customWidth="1" width="11.7109375" style="9"/>
    <col min="11318" max="11318" customWidth="1" width="16.140625" style="9"/>
    <col min="11319" max="11319" customWidth="1" width="2.140625" style="9"/>
    <col min="11320" max="11320" customWidth="1" width="2.7109375" style="9"/>
    <col min="11321" max="11321" customWidth="1" width="5.0" style="9"/>
    <col min="11322" max="11322" customWidth="1" width="20.710938" style="9"/>
    <col min="11323" max="11328" customWidth="1" width="8.140625" style="9"/>
    <col min="11329" max="11329" customWidth="1" width="9.285156" style="9"/>
    <col min="11330" max="11330" customWidth="1" width="10.855469" style="9"/>
    <col min="11331" max="11349" customWidth="1" width="8.140625" style="9"/>
    <col min="11350" max="11350" customWidth="1" width="10.0" style="9"/>
    <col min="11351" max="11351" customWidth="1" width="8.7109375" style="9"/>
    <col min="11352" max="11357" customWidth="1" width="7.8554688" style="9"/>
    <col min="11358" max="11358" customWidth="1" width="10.140625" style="9"/>
    <col min="11359" max="11359" customWidth="1" width="9.855469" style="9"/>
    <col min="11360" max="11360" customWidth="1" width="9.140625" style="9"/>
    <col min="11361" max="11361" customWidth="1" width="10.5703125" style="9"/>
    <col min="11362" max="11362" customWidth="1" width="9.7109375" style="9"/>
    <col min="11363" max="11363" customWidth="1" width="5.0" style="9"/>
    <col min="11364" max="11364" customWidth="1" width="17.570312" style="9"/>
    <col min="11365" max="11391" customWidth="1" width="8.140625" style="9"/>
    <col min="11392" max="11392" customWidth="1" width="10.0" style="9"/>
    <col min="11393" max="11393" customWidth="1" width="8.7109375" style="9"/>
    <col min="11394" max="11399" customWidth="1" width="7.8554688" style="9"/>
    <col min="11400" max="11400" customWidth="1" width="10.140625" style="9"/>
    <col min="11401" max="11401" customWidth="1" width="9.855469" style="9"/>
    <col min="11402" max="11402" customWidth="1" width="9.140625" style="9"/>
    <col min="11403" max="11403" customWidth="1" width="10.5703125" style="9"/>
    <col min="11404" max="11404" customWidth="1" width="9.7109375" style="9"/>
    <col min="11405" max="11406" customWidth="1" width="6.7109375" style="9"/>
    <col min="11407" max="11463" customWidth="0" width="9.0" style="9"/>
    <col min="11464" max="11464" customWidth="1" width="4.140625" style="9"/>
    <col min="11465" max="11477" customWidth="0" width="9.0" style="9"/>
    <col min="11478" max="11478" customWidth="1" width="9.7109375" style="9"/>
    <col min="11479" max="11518" customWidth="0" width="9.0" style="9"/>
    <col min="11519" max="11519" customWidth="1" width="5.0" style="9"/>
    <col min="11520" max="11520" customWidth="1" width="19.855469" style="9"/>
    <col min="11521" max="11529" customWidth="1" width="10.0" style="9"/>
    <col min="11530" max="11530" customWidth="1" width="0.140625" style="9"/>
    <col min="11531" max="11531" customWidth="1" width="9.0" style="9"/>
    <col min="11532" max="11565" customWidth="1" width="10.0" style="9"/>
    <col min="11566" max="11567" customWidth="1" width="11.285156" style="9"/>
    <col min="11568" max="11568" customWidth="1" width="17.425781" style="9"/>
    <col min="11569" max="11571" customWidth="1" width="11.0" style="9"/>
    <col min="11572" max="11572" customWidth="1" width="9.7109375" style="9"/>
    <col min="11573" max="11573" customWidth="1" width="11.7109375" style="9"/>
    <col min="11574" max="11574" customWidth="1" width="16.140625" style="9"/>
    <col min="11575" max="11575" customWidth="1" width="2.140625" style="9"/>
    <col min="11576" max="11576" customWidth="1" width="2.7109375" style="9"/>
    <col min="11577" max="11577" customWidth="1" width="5.0" style="9"/>
    <col min="11578" max="11578" customWidth="1" width="20.710938" style="9"/>
    <col min="11579" max="11584" customWidth="1" width="8.140625" style="9"/>
    <col min="11585" max="11585" customWidth="1" width="9.285156" style="9"/>
    <col min="11586" max="11586" customWidth="1" width="10.855469" style="9"/>
    <col min="11587" max="11605" customWidth="1" width="8.140625" style="9"/>
    <col min="11606" max="11606" customWidth="1" width="10.0" style="9"/>
    <col min="11607" max="11607" customWidth="1" width="8.7109375" style="9"/>
    <col min="11608" max="11613" customWidth="1" width="7.8554688" style="9"/>
    <col min="11614" max="11614" customWidth="1" width="10.140625" style="9"/>
    <col min="11615" max="11615" customWidth="1" width="9.855469" style="9"/>
    <col min="11616" max="11616" customWidth="1" width="9.140625" style="9"/>
    <col min="11617" max="11617" customWidth="1" width="10.5703125" style="9"/>
    <col min="11618" max="11618" customWidth="1" width="9.7109375" style="9"/>
    <col min="11619" max="11619" customWidth="1" width="5.0" style="9"/>
    <col min="11620" max="11620" customWidth="1" width="17.570312" style="9"/>
    <col min="11621" max="11647" customWidth="1" width="8.140625" style="9"/>
    <col min="11648" max="11648" customWidth="1" width="10.0" style="9"/>
    <col min="11649" max="11649" customWidth="1" width="8.7109375" style="9"/>
    <col min="11650" max="11655" customWidth="1" width="7.8554688" style="9"/>
    <col min="11656" max="11656" customWidth="1" width="10.140625" style="9"/>
    <col min="11657" max="11657" customWidth="1" width="9.855469" style="9"/>
    <col min="11658" max="11658" customWidth="1" width="9.140625" style="9"/>
    <col min="11659" max="11659" customWidth="1" width="10.5703125" style="9"/>
    <col min="11660" max="11660" customWidth="1" width="9.7109375" style="9"/>
    <col min="11661" max="11662" customWidth="1" width="6.7109375" style="9"/>
    <col min="11663" max="11719" customWidth="0" width="9.0" style="9"/>
    <col min="11720" max="11720" customWidth="1" width="4.140625" style="9"/>
    <col min="11721" max="11733" customWidth="0" width="9.0" style="9"/>
    <col min="11734" max="11734" customWidth="1" width="9.7109375" style="9"/>
    <col min="11735" max="11774" customWidth="0" width="9.0" style="9"/>
    <col min="11775" max="11775" customWidth="1" width="5.0" style="9"/>
    <col min="11776" max="11776" customWidth="1" width="19.855469" style="9"/>
    <col min="11777" max="11785" customWidth="1" width="10.0" style="9"/>
    <col min="11786" max="11786" customWidth="1" width="0.140625" style="9"/>
    <col min="11787" max="11787" customWidth="1" width="9.0" style="9"/>
    <col min="11788" max="11821" customWidth="1" width="10.0" style="9"/>
    <col min="11822" max="11823" customWidth="1" width="11.285156" style="9"/>
    <col min="11824" max="11824" customWidth="1" width="17.425781" style="9"/>
    <col min="11825" max="11827" customWidth="1" width="11.0" style="9"/>
    <col min="11828" max="11828" customWidth="1" width="9.7109375" style="9"/>
    <col min="11829" max="11829" customWidth="1" width="11.7109375" style="9"/>
    <col min="11830" max="11830" customWidth="1" width="16.140625" style="9"/>
    <col min="11831" max="11831" customWidth="1" width="2.140625" style="9"/>
    <col min="11832" max="11832" customWidth="1" width="2.7109375" style="9"/>
    <col min="11833" max="11833" customWidth="1" width="5.0" style="9"/>
    <col min="11834" max="11834" customWidth="1" width="20.710938" style="9"/>
    <col min="11835" max="11840" customWidth="1" width="8.140625" style="9"/>
    <col min="11841" max="11841" customWidth="1" width="9.285156" style="9"/>
    <col min="11842" max="11842" customWidth="1" width="10.855469" style="9"/>
    <col min="11843" max="11861" customWidth="1" width="8.140625" style="9"/>
    <col min="11862" max="11862" customWidth="1" width="10.0" style="9"/>
    <col min="11863" max="11863" customWidth="1" width="8.7109375" style="9"/>
    <col min="11864" max="11869" customWidth="1" width="7.8554688" style="9"/>
    <col min="11870" max="11870" customWidth="1" width="10.140625" style="9"/>
    <col min="11871" max="11871" customWidth="1" width="9.855469" style="9"/>
    <col min="11872" max="11872" customWidth="1" width="9.140625" style="9"/>
    <col min="11873" max="11873" customWidth="1" width="10.5703125" style="9"/>
    <col min="11874" max="11874" customWidth="1" width="9.7109375" style="9"/>
    <col min="11875" max="11875" customWidth="1" width="5.0" style="9"/>
    <col min="11876" max="11876" customWidth="1" width="17.570312" style="9"/>
    <col min="11877" max="11903" customWidth="1" width="8.140625" style="9"/>
    <col min="11904" max="11904" customWidth="1" width="10.0" style="9"/>
    <col min="11905" max="11905" customWidth="1" width="8.7109375" style="9"/>
    <col min="11906" max="11911" customWidth="1" width="7.8554688" style="9"/>
    <col min="11912" max="11912" customWidth="1" width="10.140625" style="9"/>
    <col min="11913" max="11913" customWidth="1" width="9.855469" style="9"/>
    <col min="11914" max="11914" customWidth="1" width="9.140625" style="9"/>
    <col min="11915" max="11915" customWidth="1" width="10.5703125" style="9"/>
    <col min="11916" max="11916" customWidth="1" width="9.7109375" style="9"/>
    <col min="11917" max="11918" customWidth="1" width="6.7109375" style="9"/>
    <col min="11919" max="11975" customWidth="0" width="9.0" style="9"/>
    <col min="11976" max="11976" customWidth="1" width="4.140625" style="9"/>
    <col min="11977" max="11989" customWidth="0" width="9.0" style="9"/>
    <col min="11990" max="11990" customWidth="1" width="9.7109375" style="9"/>
    <col min="11991" max="12030" customWidth="0" width="9.0" style="9"/>
    <col min="12031" max="12031" customWidth="1" width="5.0" style="9"/>
    <col min="12032" max="12032" customWidth="1" width="19.855469" style="9"/>
    <col min="12033" max="12041" customWidth="1" width="10.0" style="9"/>
    <col min="12042" max="12042" customWidth="1" width="0.140625" style="9"/>
    <col min="12043" max="12043" customWidth="1" width="9.0" style="9"/>
    <col min="12044" max="12077" customWidth="1" width="10.0" style="9"/>
    <col min="12078" max="12079" customWidth="1" width="11.285156" style="9"/>
    <col min="12080" max="12080" customWidth="1" width="17.425781" style="9"/>
    <col min="12081" max="12083" customWidth="1" width="11.0" style="9"/>
    <col min="12084" max="12084" customWidth="1" width="9.7109375" style="9"/>
    <col min="12085" max="12085" customWidth="1" width="11.7109375" style="9"/>
    <col min="12086" max="12086" customWidth="1" width="16.140625" style="9"/>
    <col min="12087" max="12087" customWidth="1" width="2.140625" style="9"/>
    <col min="12088" max="12088" customWidth="1" width="2.7109375" style="9"/>
    <col min="12089" max="12089" customWidth="1" width="5.0" style="9"/>
    <col min="12090" max="12090" customWidth="1" width="20.710938" style="9"/>
    <col min="12091" max="12096" customWidth="1" width="8.140625" style="9"/>
    <col min="12097" max="12097" customWidth="1" width="9.285156" style="9"/>
    <col min="12098" max="12098" customWidth="1" width="10.855469" style="9"/>
    <col min="12099" max="12117" customWidth="1" width="8.140625" style="9"/>
    <col min="12118" max="12118" customWidth="1" width="10.0" style="9"/>
    <col min="12119" max="12119" customWidth="1" width="8.7109375" style="9"/>
    <col min="12120" max="12125" customWidth="1" width="7.8554688" style="9"/>
    <col min="12126" max="12126" customWidth="1" width="10.140625" style="9"/>
    <col min="12127" max="12127" customWidth="1" width="9.855469" style="9"/>
    <col min="12128" max="12128" customWidth="1" width="9.140625" style="9"/>
    <col min="12129" max="12129" customWidth="1" width="10.5703125" style="9"/>
    <col min="12130" max="12130" customWidth="1" width="9.7109375" style="9"/>
    <col min="12131" max="12131" customWidth="1" width="5.0" style="9"/>
    <col min="12132" max="12132" customWidth="1" width="17.570312" style="9"/>
    <col min="12133" max="12159" customWidth="1" width="8.140625" style="9"/>
    <col min="12160" max="12160" customWidth="1" width="10.0" style="9"/>
    <col min="12161" max="12161" customWidth="1" width="8.7109375" style="9"/>
    <col min="12162" max="12167" customWidth="1" width="7.8554688" style="9"/>
    <col min="12168" max="12168" customWidth="1" width="10.140625" style="9"/>
    <col min="12169" max="12169" customWidth="1" width="9.855469" style="9"/>
    <col min="12170" max="12170" customWidth="1" width="9.140625" style="9"/>
    <col min="12171" max="12171" customWidth="1" width="10.5703125" style="9"/>
    <col min="12172" max="12172" customWidth="1" width="9.7109375" style="9"/>
    <col min="12173" max="12174" customWidth="1" width="6.7109375" style="9"/>
    <col min="12175" max="12231" customWidth="0" width="9.0" style="9"/>
    <col min="12232" max="12232" customWidth="1" width="4.140625" style="9"/>
    <col min="12233" max="12245" customWidth="0" width="9.0" style="9"/>
    <col min="12246" max="12246" customWidth="1" width="9.7109375" style="9"/>
    <col min="12247" max="12286" customWidth="0" width="9.0" style="9"/>
    <col min="12287" max="12287" customWidth="1" width="5.0" style="9"/>
    <col min="12288" max="12288" customWidth="1" width="19.855469" style="9"/>
    <col min="12289" max="12297" customWidth="1" width="10.0" style="9"/>
    <col min="12298" max="12298" customWidth="1" width="0.140625" style="9"/>
    <col min="12299" max="12299" customWidth="1" width="9.0" style="9"/>
    <col min="12300" max="12333" customWidth="1" width="10.0" style="9"/>
    <col min="12334" max="12335" customWidth="1" width="11.285156" style="9"/>
    <col min="12336" max="12336" customWidth="1" width="17.425781" style="9"/>
    <col min="12337" max="12339" customWidth="1" width="11.0" style="9"/>
    <col min="12340" max="12340" customWidth="1" width="9.7109375" style="9"/>
    <col min="12341" max="12341" customWidth="1" width="11.7109375" style="9"/>
    <col min="12342" max="12342" customWidth="1" width="16.140625" style="9"/>
    <col min="12343" max="12343" customWidth="1" width="2.140625" style="9"/>
    <col min="12344" max="12344" customWidth="1" width="2.7109375" style="9"/>
    <col min="12345" max="12345" customWidth="1" width="5.0" style="9"/>
    <col min="12346" max="12346" customWidth="1" width="20.710938" style="9"/>
    <col min="12347" max="12352" customWidth="1" width="8.140625" style="9"/>
    <col min="12353" max="12353" customWidth="1" width="9.285156" style="9"/>
    <col min="12354" max="12354" customWidth="1" width="10.855469" style="9"/>
    <col min="12355" max="12373" customWidth="1" width="8.140625" style="9"/>
    <col min="12374" max="12374" customWidth="1" width="10.0" style="9"/>
    <col min="12375" max="12375" customWidth="1" width="8.7109375" style="9"/>
    <col min="12376" max="12381" customWidth="1" width="7.8554688" style="9"/>
    <col min="12382" max="12382" customWidth="1" width="10.140625" style="9"/>
    <col min="12383" max="12383" customWidth="1" width="9.855469" style="9"/>
    <col min="12384" max="12384" customWidth="1" width="9.140625" style="9"/>
    <col min="12385" max="12385" customWidth="1" width="10.5703125" style="9"/>
    <col min="12386" max="12386" customWidth="1" width="9.7109375" style="9"/>
    <col min="12387" max="12387" customWidth="1" width="5.0" style="9"/>
    <col min="12388" max="12388" customWidth="1" width="17.570312" style="9"/>
    <col min="12389" max="12415" customWidth="1" width="8.140625" style="9"/>
    <col min="12416" max="12416" customWidth="1" width="10.0" style="9"/>
    <col min="12417" max="12417" customWidth="1" width="8.7109375" style="9"/>
    <col min="12418" max="12423" customWidth="1" width="7.8554688" style="9"/>
    <col min="12424" max="12424" customWidth="1" width="10.140625" style="9"/>
    <col min="12425" max="12425" customWidth="1" width="9.855469" style="9"/>
    <col min="12426" max="12426" customWidth="1" width="9.140625" style="9"/>
    <col min="12427" max="12427" customWidth="1" width="10.5703125" style="9"/>
    <col min="12428" max="12428" customWidth="1" width="9.7109375" style="9"/>
    <col min="12429" max="12430" customWidth="1" width="6.7109375" style="9"/>
    <col min="12431" max="12487" customWidth="0" width="9.0" style="9"/>
    <col min="12488" max="12488" customWidth="1" width="4.140625" style="9"/>
    <col min="12489" max="12501" customWidth="0" width="9.0" style="9"/>
    <col min="12502" max="12502" customWidth="1" width="9.7109375" style="9"/>
    <col min="12503" max="12542" customWidth="0" width="9.0" style="9"/>
    <col min="12543" max="12543" customWidth="1" width="5.0" style="9"/>
    <col min="12544" max="12544" customWidth="1" width="19.855469" style="9"/>
    <col min="12545" max="12553" customWidth="1" width="10.0" style="9"/>
    <col min="12554" max="12554" customWidth="1" width="0.140625" style="9"/>
    <col min="12555" max="12555" customWidth="1" width="9.0" style="9"/>
    <col min="12556" max="12589" customWidth="1" width="10.0" style="9"/>
    <col min="12590" max="12591" customWidth="1" width="11.285156" style="9"/>
    <col min="12592" max="12592" customWidth="1" width="17.425781" style="9"/>
    <col min="12593" max="12595" customWidth="1" width="11.0" style="9"/>
    <col min="12596" max="12596" customWidth="1" width="9.7109375" style="9"/>
    <col min="12597" max="12597" customWidth="1" width="11.7109375" style="9"/>
    <col min="12598" max="12598" customWidth="1" width="16.140625" style="9"/>
    <col min="12599" max="12599" customWidth="1" width="2.140625" style="9"/>
    <col min="12600" max="12600" customWidth="1" width="2.7109375" style="9"/>
    <col min="12601" max="12601" customWidth="1" width="5.0" style="9"/>
    <col min="12602" max="12602" customWidth="1" width="20.710938" style="9"/>
    <col min="12603" max="12608" customWidth="1" width="8.140625" style="9"/>
    <col min="12609" max="12609" customWidth="1" width="9.285156" style="9"/>
    <col min="12610" max="12610" customWidth="1" width="10.855469" style="9"/>
    <col min="12611" max="12629" customWidth="1" width="8.140625" style="9"/>
    <col min="12630" max="12630" customWidth="1" width="10.0" style="9"/>
    <col min="12631" max="12631" customWidth="1" width="8.7109375" style="9"/>
    <col min="12632" max="12637" customWidth="1" width="7.8554688" style="9"/>
    <col min="12638" max="12638" customWidth="1" width="10.140625" style="9"/>
    <col min="12639" max="12639" customWidth="1" width="9.855469" style="9"/>
    <col min="12640" max="12640" customWidth="1" width="9.140625" style="9"/>
    <col min="12641" max="12641" customWidth="1" width="10.5703125" style="9"/>
    <col min="12642" max="12642" customWidth="1" width="9.7109375" style="9"/>
    <col min="12643" max="12643" customWidth="1" width="5.0" style="9"/>
    <col min="12644" max="12644" customWidth="1" width="17.570312" style="9"/>
    <col min="12645" max="12671" customWidth="1" width="8.140625" style="9"/>
    <col min="12672" max="12672" customWidth="1" width="10.0" style="9"/>
    <col min="12673" max="12673" customWidth="1" width="8.7109375" style="9"/>
    <col min="12674" max="12679" customWidth="1" width="7.8554688" style="9"/>
    <col min="12680" max="12680" customWidth="1" width="10.140625" style="9"/>
    <col min="12681" max="12681" customWidth="1" width="9.855469" style="9"/>
    <col min="12682" max="12682" customWidth="1" width="9.140625" style="9"/>
    <col min="12683" max="12683" customWidth="1" width="10.5703125" style="9"/>
    <col min="12684" max="12684" customWidth="1" width="9.7109375" style="9"/>
    <col min="12685" max="12686" customWidth="1" width="6.7109375" style="9"/>
    <col min="12687" max="12743" customWidth="0" width="9.0" style="9"/>
    <col min="12744" max="12744" customWidth="1" width="4.140625" style="9"/>
    <col min="12745" max="12757" customWidth="0" width="9.0" style="9"/>
    <col min="12758" max="12758" customWidth="1" width="9.7109375" style="9"/>
    <col min="12759" max="12798" customWidth="0" width="9.0" style="9"/>
    <col min="12799" max="12799" customWidth="1" width="5.0" style="9"/>
    <col min="12800" max="12800" customWidth="1" width="19.855469" style="9"/>
    <col min="12801" max="12809" customWidth="1" width="10.0" style="9"/>
    <col min="12810" max="12810" customWidth="1" width="0.140625" style="9"/>
    <col min="12811" max="12811" customWidth="1" width="9.0" style="9"/>
    <col min="12812" max="12845" customWidth="1" width="10.0" style="9"/>
    <col min="12846" max="12847" customWidth="1" width="11.285156" style="9"/>
    <col min="12848" max="12848" customWidth="1" width="17.425781" style="9"/>
    <col min="12849" max="12851" customWidth="1" width="11.0" style="9"/>
    <col min="12852" max="12852" customWidth="1" width="9.7109375" style="9"/>
    <col min="12853" max="12853" customWidth="1" width="11.7109375" style="9"/>
    <col min="12854" max="12854" customWidth="1" width="16.140625" style="9"/>
    <col min="12855" max="12855" customWidth="1" width="2.140625" style="9"/>
    <col min="12856" max="12856" customWidth="1" width="2.7109375" style="9"/>
    <col min="12857" max="12857" customWidth="1" width="5.0" style="9"/>
    <col min="12858" max="12858" customWidth="1" width="20.710938" style="9"/>
    <col min="12859" max="12864" customWidth="1" width="8.140625" style="9"/>
    <col min="12865" max="12865" customWidth="1" width="9.285156" style="9"/>
    <col min="12866" max="12866" customWidth="1" width="10.855469" style="9"/>
    <col min="12867" max="12885" customWidth="1" width="8.140625" style="9"/>
    <col min="12886" max="12886" customWidth="1" width="10.0" style="9"/>
    <col min="12887" max="12887" customWidth="1" width="8.7109375" style="9"/>
    <col min="12888" max="12893" customWidth="1" width="7.8554688" style="9"/>
    <col min="12894" max="12894" customWidth="1" width="10.140625" style="9"/>
    <col min="12895" max="12895" customWidth="1" width="9.855469" style="9"/>
    <col min="12896" max="12896" customWidth="1" width="9.140625" style="9"/>
    <col min="12897" max="12897" customWidth="1" width="10.5703125" style="9"/>
    <col min="12898" max="12898" customWidth="1" width="9.7109375" style="9"/>
    <col min="12899" max="12899" customWidth="1" width="5.0" style="9"/>
    <col min="12900" max="12900" customWidth="1" width="17.570312" style="9"/>
    <col min="12901" max="12927" customWidth="1" width="8.140625" style="9"/>
    <col min="12928" max="12928" customWidth="1" width="10.0" style="9"/>
    <col min="12929" max="12929" customWidth="1" width="8.7109375" style="9"/>
    <col min="12930" max="12935" customWidth="1" width="7.8554688" style="9"/>
    <col min="12936" max="12936" customWidth="1" width="10.140625" style="9"/>
    <col min="12937" max="12937" customWidth="1" width="9.855469" style="9"/>
    <col min="12938" max="12938" customWidth="1" width="9.140625" style="9"/>
    <col min="12939" max="12939" customWidth="1" width="10.5703125" style="9"/>
    <col min="12940" max="12940" customWidth="1" width="9.7109375" style="9"/>
    <col min="12941" max="12942" customWidth="1" width="6.7109375" style="9"/>
    <col min="12943" max="12999" customWidth="0" width="9.0" style="9"/>
    <col min="13000" max="13000" customWidth="1" width="4.140625" style="9"/>
    <col min="13001" max="13013" customWidth="0" width="9.0" style="9"/>
    <col min="13014" max="13014" customWidth="1" width="9.7109375" style="9"/>
    <col min="13015" max="13054" customWidth="0" width="9.0" style="9"/>
    <col min="13055" max="13055" customWidth="1" width="5.0" style="9"/>
    <col min="13056" max="13056" customWidth="1" width="19.855469" style="9"/>
    <col min="13057" max="13065" customWidth="1" width="10.0" style="9"/>
    <col min="13066" max="13066" customWidth="1" width="0.140625" style="9"/>
    <col min="13067" max="13067" customWidth="1" width="9.0" style="9"/>
    <col min="13068" max="13101" customWidth="1" width="10.0" style="9"/>
    <col min="13102" max="13103" customWidth="1" width="11.285156" style="9"/>
    <col min="13104" max="13104" customWidth="1" width="17.425781" style="9"/>
    <col min="13105" max="13107" customWidth="1" width="11.0" style="9"/>
    <col min="13108" max="13108" customWidth="1" width="9.7109375" style="9"/>
    <col min="13109" max="13109" customWidth="1" width="11.7109375" style="9"/>
    <col min="13110" max="13110" customWidth="1" width="16.140625" style="9"/>
    <col min="13111" max="13111" customWidth="1" width="2.140625" style="9"/>
    <col min="13112" max="13112" customWidth="1" width="2.7109375" style="9"/>
    <col min="13113" max="13113" customWidth="1" width="5.0" style="9"/>
    <col min="13114" max="13114" customWidth="1" width="20.710938" style="9"/>
    <col min="13115" max="13120" customWidth="1" width="8.140625" style="9"/>
    <col min="13121" max="13121" customWidth="1" width="9.285156" style="9"/>
    <col min="13122" max="13122" customWidth="1" width="10.855469" style="9"/>
    <col min="13123" max="13141" customWidth="1" width="8.140625" style="9"/>
    <col min="13142" max="13142" customWidth="1" width="10.0" style="9"/>
    <col min="13143" max="13143" customWidth="1" width="8.7109375" style="9"/>
    <col min="13144" max="13149" customWidth="1" width="7.8554688" style="9"/>
    <col min="13150" max="13150" customWidth="1" width="10.140625" style="9"/>
    <col min="13151" max="13151" customWidth="1" width="9.855469" style="9"/>
    <col min="13152" max="13152" customWidth="1" width="9.140625" style="9"/>
    <col min="13153" max="13153" customWidth="1" width="10.5703125" style="9"/>
    <col min="13154" max="13154" customWidth="1" width="9.7109375" style="9"/>
    <col min="13155" max="13155" customWidth="1" width="5.0" style="9"/>
    <col min="13156" max="13156" customWidth="1" width="17.570312" style="9"/>
    <col min="13157" max="13183" customWidth="1" width="8.140625" style="9"/>
    <col min="13184" max="13184" customWidth="1" width="10.0" style="9"/>
    <col min="13185" max="13185" customWidth="1" width="8.7109375" style="9"/>
    <col min="13186" max="13191" customWidth="1" width="7.8554688" style="9"/>
    <col min="13192" max="13192" customWidth="1" width="10.140625" style="9"/>
    <col min="13193" max="13193" customWidth="1" width="9.855469" style="9"/>
    <col min="13194" max="13194" customWidth="1" width="9.140625" style="9"/>
    <col min="13195" max="13195" customWidth="1" width="10.5703125" style="9"/>
    <col min="13196" max="13196" customWidth="1" width="9.7109375" style="9"/>
    <col min="13197" max="13198" customWidth="1" width="6.7109375" style="9"/>
    <col min="13199" max="13255" customWidth="0" width="9.0" style="9"/>
    <col min="13256" max="13256" customWidth="1" width="4.140625" style="9"/>
    <col min="13257" max="13269" customWidth="0" width="9.0" style="9"/>
    <col min="13270" max="13270" customWidth="1" width="9.7109375" style="9"/>
    <col min="13271" max="13310" customWidth="0" width="9.0" style="9"/>
    <col min="13311" max="13311" customWidth="1" width="5.0" style="9"/>
    <col min="13312" max="13312" customWidth="1" width="19.855469" style="9"/>
    <col min="13313" max="13321" customWidth="1" width="10.0" style="9"/>
    <col min="13322" max="13322" customWidth="1" width="0.140625" style="9"/>
    <col min="13323" max="13323" customWidth="1" width="9.0" style="9"/>
    <col min="13324" max="13357" customWidth="1" width="10.0" style="9"/>
    <col min="13358" max="13359" customWidth="1" width="11.285156" style="9"/>
    <col min="13360" max="13360" customWidth="1" width="17.425781" style="9"/>
    <col min="13361" max="13363" customWidth="1" width="11.0" style="9"/>
    <col min="13364" max="13364" customWidth="1" width="9.7109375" style="9"/>
    <col min="13365" max="13365" customWidth="1" width="11.7109375" style="9"/>
    <col min="13366" max="13366" customWidth="1" width="16.140625" style="9"/>
    <col min="13367" max="13367" customWidth="1" width="2.140625" style="9"/>
    <col min="13368" max="13368" customWidth="1" width="2.7109375" style="9"/>
    <col min="13369" max="13369" customWidth="1" width="5.0" style="9"/>
    <col min="13370" max="13370" customWidth="1" width="20.710938" style="9"/>
    <col min="13371" max="13376" customWidth="1" width="8.140625" style="9"/>
    <col min="13377" max="13377" customWidth="1" width="9.285156" style="9"/>
    <col min="13378" max="13378" customWidth="1" width="10.855469" style="9"/>
    <col min="13379" max="13397" customWidth="1" width="8.140625" style="9"/>
    <col min="13398" max="13398" customWidth="1" width="10.0" style="9"/>
    <col min="13399" max="13399" customWidth="1" width="8.7109375" style="9"/>
    <col min="13400" max="13405" customWidth="1" width="7.8554688" style="9"/>
    <col min="13406" max="13406" customWidth="1" width="10.140625" style="9"/>
    <col min="13407" max="13407" customWidth="1" width="9.855469" style="9"/>
    <col min="13408" max="13408" customWidth="1" width="9.140625" style="9"/>
    <col min="13409" max="13409" customWidth="1" width="10.5703125" style="9"/>
    <col min="13410" max="13410" customWidth="1" width="9.7109375" style="9"/>
    <col min="13411" max="13411" customWidth="1" width="5.0" style="9"/>
    <col min="13412" max="13412" customWidth="1" width="17.570312" style="9"/>
    <col min="13413" max="13439" customWidth="1" width="8.140625" style="9"/>
    <col min="13440" max="13440" customWidth="1" width="10.0" style="9"/>
    <col min="13441" max="13441" customWidth="1" width="8.7109375" style="9"/>
    <col min="13442" max="13447" customWidth="1" width="7.8554688" style="9"/>
    <col min="13448" max="13448" customWidth="1" width="10.140625" style="9"/>
    <col min="13449" max="13449" customWidth="1" width="9.855469" style="9"/>
    <col min="13450" max="13450" customWidth="1" width="9.140625" style="9"/>
    <col min="13451" max="13451" customWidth="1" width="10.5703125" style="9"/>
    <col min="13452" max="13452" customWidth="1" width="9.7109375" style="9"/>
    <col min="13453" max="13454" customWidth="1" width="6.7109375" style="9"/>
    <col min="13455" max="13511" customWidth="0" width="9.0" style="9"/>
    <col min="13512" max="13512" customWidth="1" width="4.140625" style="9"/>
    <col min="13513" max="13525" customWidth="0" width="9.0" style="9"/>
    <col min="13526" max="13526" customWidth="1" width="9.7109375" style="9"/>
    <col min="13527" max="13566" customWidth="0" width="9.0" style="9"/>
    <col min="13567" max="13567" customWidth="1" width="5.0" style="9"/>
    <col min="13568" max="13568" customWidth="1" width="19.855469" style="9"/>
    <col min="13569" max="13577" customWidth="1" width="10.0" style="9"/>
    <col min="13578" max="13578" customWidth="1" width="0.140625" style="9"/>
    <col min="13579" max="13579" customWidth="1" width="9.0" style="9"/>
    <col min="13580" max="13613" customWidth="1" width="10.0" style="9"/>
    <col min="13614" max="13615" customWidth="1" width="11.285156" style="9"/>
    <col min="13616" max="13616" customWidth="1" width="17.425781" style="9"/>
    <col min="13617" max="13619" customWidth="1" width="11.0" style="9"/>
    <col min="13620" max="13620" customWidth="1" width="9.7109375" style="9"/>
    <col min="13621" max="13621" customWidth="1" width="11.7109375" style="9"/>
    <col min="13622" max="13622" customWidth="1" width="16.140625" style="9"/>
    <col min="13623" max="13623" customWidth="1" width="2.140625" style="9"/>
    <col min="13624" max="13624" customWidth="1" width="2.7109375" style="9"/>
    <col min="13625" max="13625" customWidth="1" width="5.0" style="9"/>
    <col min="13626" max="13626" customWidth="1" width="20.710938" style="9"/>
    <col min="13627" max="13632" customWidth="1" width="8.140625" style="9"/>
    <col min="13633" max="13633" customWidth="1" width="9.285156" style="9"/>
    <col min="13634" max="13634" customWidth="1" width="10.855469" style="9"/>
    <col min="13635" max="13653" customWidth="1" width="8.140625" style="9"/>
    <col min="13654" max="13654" customWidth="1" width="10.0" style="9"/>
    <col min="13655" max="13655" customWidth="1" width="8.7109375" style="9"/>
    <col min="13656" max="13661" customWidth="1" width="7.8554688" style="9"/>
    <col min="13662" max="13662" customWidth="1" width="10.140625" style="9"/>
    <col min="13663" max="13663" customWidth="1" width="9.855469" style="9"/>
    <col min="13664" max="13664" customWidth="1" width="9.140625" style="9"/>
    <col min="13665" max="13665" customWidth="1" width="10.5703125" style="9"/>
    <col min="13666" max="13666" customWidth="1" width="9.7109375" style="9"/>
    <col min="13667" max="13667" customWidth="1" width="5.0" style="9"/>
    <col min="13668" max="13668" customWidth="1" width="17.570312" style="9"/>
    <col min="13669" max="13695" customWidth="1" width="8.140625" style="9"/>
    <col min="13696" max="13696" customWidth="1" width="10.0" style="9"/>
    <col min="13697" max="13697" customWidth="1" width="8.7109375" style="9"/>
    <col min="13698" max="13703" customWidth="1" width="7.8554688" style="9"/>
    <col min="13704" max="13704" customWidth="1" width="10.140625" style="9"/>
    <col min="13705" max="13705" customWidth="1" width="9.855469" style="9"/>
    <col min="13706" max="13706" customWidth="1" width="9.140625" style="9"/>
    <col min="13707" max="13707" customWidth="1" width="10.5703125" style="9"/>
    <col min="13708" max="13708" customWidth="1" width="9.7109375" style="9"/>
    <col min="13709" max="13710" customWidth="1" width="6.7109375" style="9"/>
    <col min="13711" max="13767" customWidth="0" width="9.0" style="9"/>
    <col min="13768" max="13768" customWidth="1" width="4.140625" style="9"/>
    <col min="13769" max="13781" customWidth="0" width="9.0" style="9"/>
    <col min="13782" max="13782" customWidth="1" width="9.7109375" style="9"/>
    <col min="13783" max="13822" customWidth="0" width="9.0" style="9"/>
    <col min="13823" max="13823" customWidth="1" width="5.0" style="9"/>
    <col min="13824" max="13824" customWidth="1" width="19.855469" style="9"/>
    <col min="13825" max="13833" customWidth="1" width="10.0" style="9"/>
    <col min="13834" max="13834" customWidth="1" width="0.140625" style="9"/>
    <col min="13835" max="13835" customWidth="1" width="9.0" style="9"/>
    <col min="13836" max="13869" customWidth="1" width="10.0" style="9"/>
    <col min="13870" max="13871" customWidth="1" width="11.285156" style="9"/>
    <col min="13872" max="13872" customWidth="1" width="17.425781" style="9"/>
    <col min="13873" max="13875" customWidth="1" width="11.0" style="9"/>
    <col min="13876" max="13876" customWidth="1" width="9.7109375" style="9"/>
    <col min="13877" max="13877" customWidth="1" width="11.7109375" style="9"/>
    <col min="13878" max="13878" customWidth="1" width="16.140625" style="9"/>
    <col min="13879" max="13879" customWidth="1" width="2.140625" style="9"/>
    <col min="13880" max="13880" customWidth="1" width="2.7109375" style="9"/>
    <col min="13881" max="13881" customWidth="1" width="5.0" style="9"/>
    <col min="13882" max="13882" customWidth="1" width="20.710938" style="9"/>
    <col min="13883" max="13888" customWidth="1" width="8.140625" style="9"/>
    <col min="13889" max="13889" customWidth="1" width="9.285156" style="9"/>
    <col min="13890" max="13890" customWidth="1" width="10.855469" style="9"/>
    <col min="13891" max="13909" customWidth="1" width="8.140625" style="9"/>
    <col min="13910" max="13910" customWidth="1" width="10.0" style="9"/>
    <col min="13911" max="13911" customWidth="1" width="8.7109375" style="9"/>
    <col min="13912" max="13917" customWidth="1" width="7.8554688" style="9"/>
    <col min="13918" max="13918" customWidth="1" width="10.140625" style="9"/>
    <col min="13919" max="13919" customWidth="1" width="9.855469" style="9"/>
    <col min="13920" max="13920" customWidth="1" width="9.140625" style="9"/>
    <col min="13921" max="13921" customWidth="1" width="10.5703125" style="9"/>
    <col min="13922" max="13922" customWidth="1" width="9.7109375" style="9"/>
    <col min="13923" max="13923" customWidth="1" width="5.0" style="9"/>
    <col min="13924" max="13924" customWidth="1" width="17.570312" style="9"/>
    <col min="13925" max="13951" customWidth="1" width="8.140625" style="9"/>
    <col min="13952" max="13952" customWidth="1" width="10.0" style="9"/>
    <col min="13953" max="13953" customWidth="1" width="8.7109375" style="9"/>
    <col min="13954" max="13959" customWidth="1" width="7.8554688" style="9"/>
    <col min="13960" max="13960" customWidth="1" width="10.140625" style="9"/>
    <col min="13961" max="13961" customWidth="1" width="9.855469" style="9"/>
    <col min="13962" max="13962" customWidth="1" width="9.140625" style="9"/>
    <col min="13963" max="13963" customWidth="1" width="10.5703125" style="9"/>
    <col min="13964" max="13964" customWidth="1" width="9.7109375" style="9"/>
    <col min="13965" max="13966" customWidth="1" width="6.7109375" style="9"/>
    <col min="13967" max="14023" customWidth="0" width="9.0" style="9"/>
    <col min="14024" max="14024" customWidth="1" width="4.140625" style="9"/>
    <col min="14025" max="14037" customWidth="0" width="9.0" style="9"/>
    <col min="14038" max="14038" customWidth="1" width="9.7109375" style="9"/>
    <col min="14039" max="14078" customWidth="0" width="9.0" style="9"/>
    <col min="14079" max="14079" customWidth="1" width="5.0" style="9"/>
    <col min="14080" max="14080" customWidth="1" width="19.855469" style="9"/>
    <col min="14081" max="14089" customWidth="1" width="10.0" style="9"/>
    <col min="14090" max="14090" customWidth="1" width="0.140625" style="9"/>
    <col min="14091" max="14091" customWidth="1" width="9.0" style="9"/>
    <col min="14092" max="14125" customWidth="1" width="10.0" style="9"/>
    <col min="14126" max="14127" customWidth="1" width="11.285156" style="9"/>
    <col min="14128" max="14128" customWidth="1" width="17.425781" style="9"/>
    <col min="14129" max="14131" customWidth="1" width="11.0" style="9"/>
    <col min="14132" max="14132" customWidth="1" width="9.7109375" style="9"/>
    <col min="14133" max="14133" customWidth="1" width="11.7109375" style="9"/>
    <col min="14134" max="14134" customWidth="1" width="16.140625" style="9"/>
    <col min="14135" max="14135" customWidth="1" width="2.140625" style="9"/>
    <col min="14136" max="14136" customWidth="1" width="2.7109375" style="9"/>
    <col min="14137" max="14137" customWidth="1" width="5.0" style="9"/>
    <col min="14138" max="14138" customWidth="1" width="20.710938" style="9"/>
    <col min="14139" max="14144" customWidth="1" width="8.140625" style="9"/>
    <col min="14145" max="14145" customWidth="1" width="9.285156" style="9"/>
    <col min="14146" max="14146" customWidth="1" width="10.855469" style="9"/>
    <col min="14147" max="14165" customWidth="1" width="8.140625" style="9"/>
    <col min="14166" max="14166" customWidth="1" width="10.0" style="9"/>
    <col min="14167" max="14167" customWidth="1" width="8.7109375" style="9"/>
    <col min="14168" max="14173" customWidth="1" width="7.8554688" style="9"/>
    <col min="14174" max="14174" customWidth="1" width="10.140625" style="9"/>
    <col min="14175" max="14175" customWidth="1" width="9.855469" style="9"/>
    <col min="14176" max="14176" customWidth="1" width="9.140625" style="9"/>
    <col min="14177" max="14177" customWidth="1" width="10.5703125" style="9"/>
    <col min="14178" max="14178" customWidth="1" width="9.7109375" style="9"/>
    <col min="14179" max="14179" customWidth="1" width="5.0" style="9"/>
    <col min="14180" max="14180" customWidth="1" width="17.570312" style="9"/>
    <col min="14181" max="14207" customWidth="1" width="8.140625" style="9"/>
    <col min="14208" max="14208" customWidth="1" width="10.0" style="9"/>
    <col min="14209" max="14209" customWidth="1" width="8.7109375" style="9"/>
    <col min="14210" max="14215" customWidth="1" width="7.8554688" style="9"/>
    <col min="14216" max="14216" customWidth="1" width="10.140625" style="9"/>
    <col min="14217" max="14217" customWidth="1" width="9.855469" style="9"/>
    <col min="14218" max="14218" customWidth="1" width="9.140625" style="9"/>
    <col min="14219" max="14219" customWidth="1" width="10.5703125" style="9"/>
    <col min="14220" max="14220" customWidth="1" width="9.7109375" style="9"/>
    <col min="14221" max="14222" customWidth="1" width="6.7109375" style="9"/>
    <col min="14223" max="14279" customWidth="0" width="9.0" style="9"/>
    <col min="14280" max="14280" customWidth="1" width="4.140625" style="9"/>
    <col min="14281" max="14293" customWidth="0" width="9.0" style="9"/>
    <col min="14294" max="14294" customWidth="1" width="9.7109375" style="9"/>
    <col min="14295" max="14334" customWidth="0" width="9.0" style="9"/>
    <col min="14335" max="14335" customWidth="1" width="5.0" style="9"/>
    <col min="14336" max="14336" customWidth="1" width="19.855469" style="9"/>
    <col min="14337" max="14345" customWidth="1" width="10.0" style="9"/>
    <col min="14346" max="14346" customWidth="1" width="0.140625" style="9"/>
    <col min="14347" max="14347" customWidth="1" width="9.0" style="9"/>
    <col min="14348" max="14381" customWidth="1" width="10.0" style="9"/>
    <col min="14382" max="14383" customWidth="1" width="11.285156" style="9"/>
    <col min="14384" max="14384" customWidth="1" width="17.425781" style="9"/>
    <col min="14385" max="14387" customWidth="1" width="11.0" style="9"/>
    <col min="14388" max="14388" customWidth="1" width="9.7109375" style="9"/>
    <col min="14389" max="14389" customWidth="1" width="11.7109375" style="9"/>
    <col min="14390" max="14390" customWidth="1" width="16.140625" style="9"/>
    <col min="14391" max="14391" customWidth="1" width="2.140625" style="9"/>
    <col min="14392" max="14392" customWidth="1" width="2.7109375" style="9"/>
    <col min="14393" max="14393" customWidth="1" width="5.0" style="9"/>
    <col min="14394" max="14394" customWidth="1" width="20.710938" style="9"/>
    <col min="14395" max="14400" customWidth="1" width="8.140625" style="9"/>
    <col min="14401" max="14401" customWidth="1" width="9.285156" style="9"/>
    <col min="14402" max="14402" customWidth="1" width="10.855469" style="9"/>
    <col min="14403" max="14421" customWidth="1" width="8.140625" style="9"/>
    <col min="14422" max="14422" customWidth="1" width="10.0" style="9"/>
    <col min="14423" max="14423" customWidth="1" width="8.7109375" style="9"/>
    <col min="14424" max="14429" customWidth="1" width="7.8554688" style="9"/>
    <col min="14430" max="14430" customWidth="1" width="10.140625" style="9"/>
    <col min="14431" max="14431" customWidth="1" width="9.855469" style="9"/>
    <col min="14432" max="14432" customWidth="1" width="9.140625" style="9"/>
    <col min="14433" max="14433" customWidth="1" width="10.5703125" style="9"/>
    <col min="14434" max="14434" customWidth="1" width="9.7109375" style="9"/>
    <col min="14435" max="14435" customWidth="1" width="5.0" style="9"/>
    <col min="14436" max="14436" customWidth="1" width="17.570312" style="9"/>
    <col min="14437" max="14463" customWidth="1" width="8.140625" style="9"/>
    <col min="14464" max="14464" customWidth="1" width="10.0" style="9"/>
    <col min="14465" max="14465" customWidth="1" width="8.7109375" style="9"/>
    <col min="14466" max="14471" customWidth="1" width="7.8554688" style="9"/>
    <col min="14472" max="14472" customWidth="1" width="10.140625" style="9"/>
    <col min="14473" max="14473" customWidth="1" width="9.855469" style="9"/>
    <col min="14474" max="14474" customWidth="1" width="9.140625" style="9"/>
    <col min="14475" max="14475" customWidth="1" width="10.5703125" style="9"/>
    <col min="14476" max="14476" customWidth="1" width="9.7109375" style="9"/>
    <col min="14477" max="14478" customWidth="1" width="6.7109375" style="9"/>
    <col min="14479" max="14535" customWidth="0" width="9.0" style="9"/>
    <col min="14536" max="14536" customWidth="1" width="4.140625" style="9"/>
    <col min="14537" max="14549" customWidth="0" width="9.0" style="9"/>
    <col min="14550" max="14550" customWidth="1" width="9.7109375" style="9"/>
    <col min="14551" max="14590" customWidth="0" width="9.0" style="9"/>
    <col min="14591" max="14591" customWidth="1" width="5.0" style="9"/>
    <col min="14592" max="14592" customWidth="1" width="19.855469" style="9"/>
    <col min="14593" max="14601" customWidth="1" width="10.0" style="9"/>
    <col min="14602" max="14602" customWidth="1" width="0.140625" style="9"/>
    <col min="14603" max="14603" customWidth="1" width="9.0" style="9"/>
    <col min="14604" max="14637" customWidth="1" width="10.0" style="9"/>
    <col min="14638" max="14639" customWidth="1" width="11.285156" style="9"/>
    <col min="14640" max="14640" customWidth="1" width="17.425781" style="9"/>
    <col min="14641" max="14643" customWidth="1" width="11.0" style="9"/>
    <col min="14644" max="14644" customWidth="1" width="9.7109375" style="9"/>
    <col min="14645" max="14645" customWidth="1" width="11.7109375" style="9"/>
    <col min="14646" max="14646" customWidth="1" width="16.140625" style="9"/>
    <col min="14647" max="14647" customWidth="1" width="2.140625" style="9"/>
    <col min="14648" max="14648" customWidth="1" width="2.7109375" style="9"/>
    <col min="14649" max="14649" customWidth="1" width="5.0" style="9"/>
    <col min="14650" max="14650" customWidth="1" width="20.710938" style="9"/>
    <col min="14651" max="14656" customWidth="1" width="8.140625" style="9"/>
    <col min="14657" max="14657" customWidth="1" width="9.285156" style="9"/>
    <col min="14658" max="14658" customWidth="1" width="10.855469" style="9"/>
    <col min="14659" max="14677" customWidth="1" width="8.140625" style="9"/>
    <col min="14678" max="14678" customWidth="1" width="10.0" style="9"/>
    <col min="14679" max="14679" customWidth="1" width="8.7109375" style="9"/>
    <col min="14680" max="14685" customWidth="1" width="7.8554688" style="9"/>
    <col min="14686" max="14686" customWidth="1" width="10.140625" style="9"/>
    <col min="14687" max="14687" customWidth="1" width="9.855469" style="9"/>
    <col min="14688" max="14688" customWidth="1" width="9.140625" style="9"/>
    <col min="14689" max="14689" customWidth="1" width="10.5703125" style="9"/>
    <col min="14690" max="14690" customWidth="1" width="9.7109375" style="9"/>
    <col min="14691" max="14691" customWidth="1" width="5.0" style="9"/>
    <col min="14692" max="14692" customWidth="1" width="17.570312" style="9"/>
    <col min="14693" max="14719" customWidth="1" width="8.140625" style="9"/>
    <col min="14720" max="14720" customWidth="1" width="10.0" style="9"/>
    <col min="14721" max="14721" customWidth="1" width="8.7109375" style="9"/>
    <col min="14722" max="14727" customWidth="1" width="7.8554688" style="9"/>
    <col min="14728" max="14728" customWidth="1" width="10.140625" style="9"/>
    <col min="14729" max="14729" customWidth="1" width="9.855469" style="9"/>
    <col min="14730" max="14730" customWidth="1" width="9.140625" style="9"/>
    <col min="14731" max="14731" customWidth="1" width="10.5703125" style="9"/>
    <col min="14732" max="14732" customWidth="1" width="9.7109375" style="9"/>
    <col min="14733" max="14734" customWidth="1" width="6.7109375" style="9"/>
    <col min="14735" max="14791" customWidth="0" width="9.0" style="9"/>
    <col min="14792" max="14792" customWidth="1" width="4.140625" style="9"/>
    <col min="14793" max="14805" customWidth="0" width="9.0" style="9"/>
    <col min="14806" max="14806" customWidth="1" width="9.7109375" style="9"/>
    <col min="14807" max="14846" customWidth="0" width="9.0" style="9"/>
    <col min="14847" max="14847" customWidth="1" width="5.0" style="9"/>
    <col min="14848" max="14848" customWidth="1" width="19.855469" style="9"/>
    <col min="14849" max="14857" customWidth="1" width="10.0" style="9"/>
    <col min="14858" max="14858" customWidth="1" width="0.140625" style="9"/>
    <col min="14859" max="14859" customWidth="1" width="9.0" style="9"/>
    <col min="14860" max="14893" customWidth="1" width="10.0" style="9"/>
    <col min="14894" max="14895" customWidth="1" width="11.285156" style="9"/>
    <col min="14896" max="14896" customWidth="1" width="17.425781" style="9"/>
    <col min="14897" max="14899" customWidth="1" width="11.0" style="9"/>
    <col min="14900" max="14900" customWidth="1" width="9.7109375" style="9"/>
    <col min="14901" max="14901" customWidth="1" width="11.7109375" style="9"/>
    <col min="14902" max="14902" customWidth="1" width="16.140625" style="9"/>
    <col min="14903" max="14903" customWidth="1" width="2.140625" style="9"/>
    <col min="14904" max="14904" customWidth="1" width="2.7109375" style="9"/>
    <col min="14905" max="14905" customWidth="1" width="5.0" style="9"/>
    <col min="14906" max="14906" customWidth="1" width="20.710938" style="9"/>
    <col min="14907" max="14912" customWidth="1" width="8.140625" style="9"/>
    <col min="14913" max="14913" customWidth="1" width="9.285156" style="9"/>
    <col min="14914" max="14914" customWidth="1" width="10.855469" style="9"/>
    <col min="14915" max="14933" customWidth="1" width="8.140625" style="9"/>
    <col min="14934" max="14934" customWidth="1" width="10.0" style="9"/>
    <col min="14935" max="14935" customWidth="1" width="8.7109375" style="9"/>
    <col min="14936" max="14941" customWidth="1" width="7.8554688" style="9"/>
    <col min="14942" max="14942" customWidth="1" width="10.140625" style="9"/>
    <col min="14943" max="14943" customWidth="1" width="9.855469" style="9"/>
    <col min="14944" max="14944" customWidth="1" width="9.140625" style="9"/>
    <col min="14945" max="14945" customWidth="1" width="10.5703125" style="9"/>
    <col min="14946" max="14946" customWidth="1" width="9.7109375" style="9"/>
    <col min="14947" max="14947" customWidth="1" width="5.0" style="9"/>
    <col min="14948" max="14948" customWidth="1" width="17.570312" style="9"/>
    <col min="14949" max="14975" customWidth="1" width="8.140625" style="9"/>
    <col min="14976" max="14976" customWidth="1" width="10.0" style="9"/>
    <col min="14977" max="14977" customWidth="1" width="8.7109375" style="9"/>
    <col min="14978" max="14983" customWidth="1" width="7.8554688" style="9"/>
    <col min="14984" max="14984" customWidth="1" width="10.140625" style="9"/>
    <col min="14985" max="14985" customWidth="1" width="9.855469" style="9"/>
    <col min="14986" max="14986" customWidth="1" width="9.140625" style="9"/>
    <col min="14987" max="14987" customWidth="1" width="10.5703125" style="9"/>
    <col min="14988" max="14988" customWidth="1" width="9.7109375" style="9"/>
    <col min="14989" max="14990" customWidth="1" width="6.7109375" style="9"/>
    <col min="14991" max="15047" customWidth="0" width="9.0" style="9"/>
    <col min="15048" max="15048" customWidth="1" width="4.140625" style="9"/>
    <col min="15049" max="15061" customWidth="0" width="9.0" style="9"/>
    <col min="15062" max="15062" customWidth="1" width="9.7109375" style="9"/>
    <col min="15063" max="15102" customWidth="0" width="9.0" style="9"/>
    <col min="15103" max="15103" customWidth="1" width="5.0" style="9"/>
    <col min="15104" max="15104" customWidth="1" width="19.855469" style="9"/>
    <col min="15105" max="15113" customWidth="1" width="10.0" style="9"/>
    <col min="15114" max="15114" customWidth="1" width="0.140625" style="9"/>
    <col min="15115" max="15115" customWidth="1" width="9.0" style="9"/>
    <col min="15116" max="15149" customWidth="1" width="10.0" style="9"/>
    <col min="15150" max="15151" customWidth="1" width="11.285156" style="9"/>
    <col min="15152" max="15152" customWidth="1" width="17.425781" style="9"/>
    <col min="15153" max="15155" customWidth="1" width="11.0" style="9"/>
    <col min="15156" max="15156" customWidth="1" width="9.7109375" style="9"/>
    <col min="15157" max="15157" customWidth="1" width="11.7109375" style="9"/>
    <col min="15158" max="15158" customWidth="1" width="16.140625" style="9"/>
    <col min="15159" max="15159" customWidth="1" width="2.140625" style="9"/>
    <col min="15160" max="15160" customWidth="1" width="2.7109375" style="9"/>
    <col min="15161" max="15161" customWidth="1" width="5.0" style="9"/>
    <col min="15162" max="15162" customWidth="1" width="20.710938" style="9"/>
    <col min="15163" max="15168" customWidth="1" width="8.140625" style="9"/>
    <col min="15169" max="15169" customWidth="1" width="9.285156" style="9"/>
    <col min="15170" max="15170" customWidth="1" width="10.855469" style="9"/>
    <col min="15171" max="15189" customWidth="1" width="8.140625" style="9"/>
    <col min="15190" max="15190" customWidth="1" width="10.0" style="9"/>
    <col min="15191" max="15191" customWidth="1" width="8.7109375" style="9"/>
    <col min="15192" max="15197" customWidth="1" width="7.8554688" style="9"/>
    <col min="15198" max="15198" customWidth="1" width="10.140625" style="9"/>
    <col min="15199" max="15199" customWidth="1" width="9.855469" style="9"/>
    <col min="15200" max="15200" customWidth="1" width="9.140625" style="9"/>
    <col min="15201" max="15201" customWidth="1" width="10.5703125" style="9"/>
    <col min="15202" max="15202" customWidth="1" width="9.7109375" style="9"/>
    <col min="15203" max="15203" customWidth="1" width="5.0" style="9"/>
    <col min="15204" max="15204" customWidth="1" width="17.570312" style="9"/>
    <col min="15205" max="15231" customWidth="1" width="8.140625" style="9"/>
    <col min="15232" max="15232" customWidth="1" width="10.0" style="9"/>
    <col min="15233" max="15233" customWidth="1" width="8.7109375" style="9"/>
    <col min="15234" max="15239" customWidth="1" width="7.8554688" style="9"/>
    <col min="15240" max="15240" customWidth="1" width="10.140625" style="9"/>
    <col min="15241" max="15241" customWidth="1" width="9.855469" style="9"/>
    <col min="15242" max="15242" customWidth="1" width="9.140625" style="9"/>
    <col min="15243" max="15243" customWidth="1" width="10.5703125" style="9"/>
    <col min="15244" max="15244" customWidth="1" width="9.7109375" style="9"/>
    <col min="15245" max="15246" customWidth="1" width="6.7109375" style="9"/>
    <col min="15247" max="15303" customWidth="0" width="9.0" style="9"/>
    <col min="15304" max="15304" customWidth="1" width="4.140625" style="9"/>
    <col min="15305" max="15317" customWidth="0" width="9.0" style="9"/>
    <col min="15318" max="15318" customWidth="1" width="9.7109375" style="9"/>
    <col min="15319" max="15358" customWidth="0" width="9.0" style="9"/>
    <col min="15359" max="15359" customWidth="1" width="5.0" style="9"/>
    <col min="15360" max="15360" customWidth="1" width="19.855469" style="9"/>
    <col min="15361" max="15369" customWidth="1" width="10.0" style="9"/>
    <col min="15370" max="15370" customWidth="1" width="0.140625" style="9"/>
    <col min="15371" max="15371" customWidth="1" width="9.0" style="9"/>
    <col min="15372" max="15405" customWidth="1" width="10.0" style="9"/>
    <col min="15406" max="15407" customWidth="1" width="11.285156" style="9"/>
    <col min="15408" max="15408" customWidth="1" width="17.425781" style="9"/>
    <col min="15409" max="15411" customWidth="1" width="11.0" style="9"/>
    <col min="15412" max="15412" customWidth="1" width="9.7109375" style="9"/>
    <col min="15413" max="15413" customWidth="1" width="11.7109375" style="9"/>
    <col min="15414" max="15414" customWidth="1" width="16.140625" style="9"/>
    <col min="15415" max="15415" customWidth="1" width="2.140625" style="9"/>
    <col min="15416" max="15416" customWidth="1" width="2.7109375" style="9"/>
    <col min="15417" max="15417" customWidth="1" width="5.0" style="9"/>
    <col min="15418" max="15418" customWidth="1" width="20.710938" style="9"/>
    <col min="15419" max="15424" customWidth="1" width="8.140625" style="9"/>
    <col min="15425" max="15425" customWidth="1" width="9.285156" style="9"/>
    <col min="15426" max="15426" customWidth="1" width="10.855469" style="9"/>
    <col min="15427" max="15445" customWidth="1" width="8.140625" style="9"/>
    <col min="15446" max="15446" customWidth="1" width="10.0" style="9"/>
    <col min="15447" max="15447" customWidth="1" width="8.7109375" style="9"/>
    <col min="15448" max="15453" customWidth="1" width="7.8554688" style="9"/>
    <col min="15454" max="15454" customWidth="1" width="10.140625" style="9"/>
    <col min="15455" max="15455" customWidth="1" width="9.855469" style="9"/>
    <col min="15456" max="15456" customWidth="1" width="9.140625" style="9"/>
    <col min="15457" max="15457" customWidth="1" width="10.5703125" style="9"/>
    <col min="15458" max="15458" customWidth="1" width="9.7109375" style="9"/>
    <col min="15459" max="15459" customWidth="1" width="5.0" style="9"/>
    <col min="15460" max="15460" customWidth="1" width="17.570312" style="9"/>
    <col min="15461" max="15487" customWidth="1" width="8.140625" style="9"/>
    <col min="15488" max="15488" customWidth="1" width="10.0" style="9"/>
    <col min="15489" max="15489" customWidth="1" width="8.7109375" style="9"/>
    <col min="15490" max="15495" customWidth="1" width="7.8554688" style="9"/>
    <col min="15496" max="15496" customWidth="1" width="10.140625" style="9"/>
    <col min="15497" max="15497" customWidth="1" width="9.855469" style="9"/>
    <col min="15498" max="15498" customWidth="1" width="9.140625" style="9"/>
    <col min="15499" max="15499" customWidth="1" width="10.5703125" style="9"/>
    <col min="15500" max="15500" customWidth="1" width="9.7109375" style="9"/>
    <col min="15501" max="15502" customWidth="1" width="6.7109375" style="9"/>
    <col min="15503" max="15559" customWidth="0" width="9.0" style="9"/>
    <col min="15560" max="15560" customWidth="1" width="4.140625" style="9"/>
    <col min="15561" max="15573" customWidth="0" width="9.0" style="9"/>
    <col min="15574" max="15574" customWidth="1" width="9.7109375" style="9"/>
    <col min="15575" max="15614" customWidth="0" width="9.0" style="9"/>
    <col min="15615" max="15615" customWidth="1" width="5.0" style="9"/>
    <col min="15616" max="15616" customWidth="1" width="19.855469" style="9"/>
    <col min="15617" max="15625" customWidth="1" width="10.0" style="9"/>
    <col min="15626" max="15626" customWidth="1" width="0.140625" style="9"/>
    <col min="15627" max="15627" customWidth="1" width="9.0" style="9"/>
    <col min="15628" max="15661" customWidth="1" width="10.0" style="9"/>
    <col min="15662" max="15663" customWidth="1" width="11.285156" style="9"/>
    <col min="15664" max="15664" customWidth="1" width="17.425781" style="9"/>
    <col min="15665" max="15667" customWidth="1" width="11.0" style="9"/>
    <col min="15668" max="15668" customWidth="1" width="9.7109375" style="9"/>
    <col min="15669" max="15669" customWidth="1" width="11.7109375" style="9"/>
    <col min="15670" max="15670" customWidth="1" width="16.140625" style="9"/>
    <col min="15671" max="15671" customWidth="1" width="2.140625" style="9"/>
    <col min="15672" max="15672" customWidth="1" width="2.7109375" style="9"/>
    <col min="15673" max="15673" customWidth="1" width="5.0" style="9"/>
    <col min="15674" max="15674" customWidth="1" width="20.710938" style="9"/>
    <col min="15675" max="15680" customWidth="1" width="8.140625" style="9"/>
    <col min="15681" max="15681" customWidth="1" width="9.285156" style="9"/>
    <col min="15682" max="15682" customWidth="1" width="10.855469" style="9"/>
    <col min="15683" max="15701" customWidth="1" width="8.140625" style="9"/>
    <col min="15702" max="15702" customWidth="1" width="10.0" style="9"/>
    <col min="15703" max="15703" customWidth="1" width="8.7109375" style="9"/>
    <col min="15704" max="15709" customWidth="1" width="7.8554688" style="9"/>
    <col min="15710" max="15710" customWidth="1" width="10.140625" style="9"/>
    <col min="15711" max="15711" customWidth="1" width="9.855469" style="9"/>
    <col min="15712" max="15712" customWidth="1" width="9.140625" style="9"/>
    <col min="15713" max="15713" customWidth="1" width="10.5703125" style="9"/>
    <col min="15714" max="15714" customWidth="1" width="9.7109375" style="9"/>
    <col min="15715" max="15715" customWidth="1" width="5.0" style="9"/>
    <col min="15716" max="15716" customWidth="1" width="17.570312" style="9"/>
    <col min="15717" max="15743" customWidth="1" width="8.140625" style="9"/>
    <col min="15744" max="15744" customWidth="1" width="10.0" style="9"/>
    <col min="15745" max="15745" customWidth="1" width="8.7109375" style="9"/>
    <col min="15746" max="15751" customWidth="1" width="7.8554688" style="9"/>
    <col min="15752" max="15752" customWidth="1" width="10.140625" style="9"/>
    <col min="15753" max="15753" customWidth="1" width="9.855469" style="9"/>
    <col min="15754" max="15754" customWidth="1" width="9.140625" style="9"/>
    <col min="15755" max="15755" customWidth="1" width="10.5703125" style="9"/>
    <col min="15756" max="15756" customWidth="1" width="9.7109375" style="9"/>
    <col min="15757" max="15758" customWidth="1" width="6.7109375" style="9"/>
    <col min="15759" max="15815" customWidth="0" width="9.0" style="9"/>
    <col min="15816" max="15816" customWidth="1" width="4.140625" style="9"/>
    <col min="15817" max="15829" customWidth="0" width="9.0" style="9"/>
    <col min="15830" max="15830" customWidth="1" width="9.7109375" style="9"/>
    <col min="15831" max="15870" customWidth="0" width="9.0" style="9"/>
    <col min="15871" max="15871" customWidth="1" width="5.0" style="9"/>
    <col min="15872" max="15872" customWidth="1" width="19.855469" style="9"/>
    <col min="15873" max="15881" customWidth="1" width="10.0" style="9"/>
    <col min="15882" max="15882" customWidth="1" width="0.140625" style="9"/>
    <col min="15883" max="15883" customWidth="1" width="9.0" style="9"/>
    <col min="15884" max="15917" customWidth="1" width="10.0" style="9"/>
    <col min="15918" max="15919" customWidth="1" width="11.285156" style="9"/>
    <col min="15920" max="15920" customWidth="1" width="17.425781" style="9"/>
    <col min="15921" max="15923" customWidth="1" width="11.0" style="9"/>
    <col min="15924" max="15924" customWidth="1" width="9.7109375" style="9"/>
    <col min="15925" max="15925" customWidth="1" width="11.7109375" style="9"/>
    <col min="15926" max="15926" customWidth="1" width="16.140625" style="9"/>
    <col min="15927" max="15927" customWidth="1" width="2.140625" style="9"/>
    <col min="15928" max="15928" customWidth="1" width="2.7109375" style="9"/>
    <col min="15929" max="15929" customWidth="1" width="5.0" style="9"/>
    <col min="15930" max="15930" customWidth="1" width="20.710938" style="9"/>
    <col min="15931" max="15936" customWidth="1" width="8.140625" style="9"/>
    <col min="15937" max="15937" customWidth="1" width="9.285156" style="9"/>
    <col min="15938" max="15938" customWidth="1" width="10.855469" style="9"/>
    <col min="15939" max="15957" customWidth="1" width="8.140625" style="9"/>
    <col min="15958" max="15958" customWidth="1" width="10.0" style="9"/>
    <col min="15959" max="15959" customWidth="1" width="8.7109375" style="9"/>
    <col min="15960" max="15965" customWidth="1" width="7.8554688" style="9"/>
    <col min="15966" max="15966" customWidth="1" width="10.140625" style="9"/>
    <col min="15967" max="15967" customWidth="1" width="9.855469" style="9"/>
    <col min="15968" max="15968" customWidth="1" width="9.140625" style="9"/>
    <col min="15969" max="15969" customWidth="1" width="10.5703125" style="9"/>
    <col min="15970" max="15970" customWidth="1" width="9.7109375" style="9"/>
    <col min="15971" max="15971" customWidth="1" width="5.0" style="9"/>
    <col min="15972" max="15972" customWidth="1" width="17.570312" style="9"/>
    <col min="15973" max="15999" customWidth="1" width="8.140625" style="9"/>
    <col min="16000" max="16000" customWidth="1" width="10.0" style="9"/>
    <col min="16001" max="16001" customWidth="1" width="8.7109375" style="9"/>
    <col min="16002" max="16007" customWidth="1" width="7.8554688" style="9"/>
    <col min="16008" max="16008" customWidth="1" width="10.140625" style="9"/>
    <col min="16009" max="16009" customWidth="1" width="9.855469" style="9"/>
    <col min="16010" max="16010" customWidth="1" width="9.140625" style="9"/>
    <col min="16011" max="16011" customWidth="1" width="10.5703125" style="9"/>
    <col min="16012" max="16012" customWidth="1" width="9.7109375" style="9"/>
    <col min="16013" max="16014" customWidth="1" width="6.7109375" style="9"/>
    <col min="16015" max="16071" customWidth="0" width="9.0" style="9"/>
    <col min="16072" max="16072" customWidth="1" width="4.140625" style="9"/>
    <col min="16073" max="16085" customWidth="0" width="9.0" style="9"/>
    <col min="16086" max="16086" customWidth="1" width="9.7109375" style="9"/>
    <col min="16087" max="16126" customWidth="0" width="9.0" style="9"/>
    <col min="16127" max="16127" customWidth="1" width="5.0" style="9"/>
    <col min="16128" max="16128" customWidth="1" width="19.855469" style="9"/>
    <col min="16129" max="16137" customWidth="1" width="10.0" style="9"/>
    <col min="16138" max="16138" customWidth="1" width="0.140625" style="9"/>
    <col min="16139" max="16139" customWidth="1" width="9.0" style="9"/>
    <col min="16140" max="16173" customWidth="1" width="10.0" style="9"/>
    <col min="16174" max="16175" customWidth="1" width="11.285156" style="9"/>
    <col min="16176" max="16176" customWidth="1" width="17.425781" style="9"/>
    <col min="16177" max="16179" customWidth="1" width="11.0" style="9"/>
    <col min="16180" max="16180" customWidth="1" width="9.7109375" style="9"/>
    <col min="16181" max="16181" customWidth="1" width="11.7109375" style="9"/>
    <col min="16182" max="16182" customWidth="1" width="16.140625" style="9"/>
    <col min="16183" max="16183" customWidth="1" width="2.140625" style="9"/>
    <col min="16184" max="16184" customWidth="1" width="2.7109375" style="9"/>
    <col min="16185" max="16185" customWidth="1" width="5.0" style="9"/>
    <col min="16186" max="16186" customWidth="1" width="20.710938" style="9"/>
    <col min="16187" max="16192" customWidth="1" width="8.140625" style="9"/>
    <col min="16193" max="16193" customWidth="1" width="9.285156" style="9"/>
    <col min="16194" max="16194" customWidth="1" width="10.855469" style="9"/>
    <col min="16195" max="16213" customWidth="1" width="8.140625" style="9"/>
    <col min="16214" max="16214" customWidth="1" width="10.0" style="9"/>
    <col min="16215" max="16215" customWidth="1" width="8.7109375" style="9"/>
    <col min="16216" max="16221" customWidth="1" width="7.8554688" style="9"/>
    <col min="16222" max="16222" customWidth="1" width="10.140625" style="9"/>
    <col min="16223" max="16223" customWidth="1" width="9.855469" style="9"/>
    <col min="16224" max="16224" customWidth="1" width="9.140625" style="9"/>
    <col min="16225" max="16225" customWidth="1" width="10.5703125" style="9"/>
    <col min="16226" max="16226" customWidth="1" width="9.7109375" style="9"/>
    <col min="16227" max="16227" customWidth="1" width="5.0" style="9"/>
    <col min="16228" max="16228" customWidth="1" width="17.570312" style="9"/>
    <col min="16229" max="16255" customWidth="1" width="8.140625" style="9"/>
    <col min="16256" max="16256" customWidth="1" width="10.0" style="9"/>
    <col min="16257" max="16257" customWidth="1" width="8.7109375" style="9"/>
    <col min="16258" max="16263" customWidth="1" width="7.8554688" style="9"/>
    <col min="16264" max="16264" customWidth="1" width="10.140625" style="9"/>
    <col min="16265" max="16265" customWidth="1" width="9.855469" style="9"/>
    <col min="16266" max="16266" customWidth="1" width="9.140625" style="9"/>
    <col min="16267" max="16267" customWidth="1" width="10.5703125" style="9"/>
    <col min="16268" max="16268" customWidth="1" width="9.7109375" style="9"/>
    <col min="16269" max="16270" customWidth="1" width="6.7109375" style="9"/>
    <col min="16271" max="16327" customWidth="0" width="9.0" style="9"/>
    <col min="16328" max="16328" customWidth="1" width="4.140625" style="9"/>
    <col min="16329" max="16341" customWidth="0" width="9.0" style="9"/>
    <col min="16342" max="16342" customWidth="1" width="9.7109375" style="9"/>
    <col min="16343" max="16384" customWidth="0" width="9.140625" style="9"/>
  </cols>
  <sheetData>
    <row r="1" spans="8:8" ht="6.75" customHeight="1"/>
    <row r="2" spans="8:8" ht="18.95" customHeight="1">
      <c r="A2" s="10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2"/>
      <c r="AF2" s="13"/>
      <c r="AG2" s="13"/>
      <c r="AH2" s="13"/>
      <c r="AI2" s="13"/>
      <c r="AJ2" s="13"/>
      <c r="AK2" s="13"/>
      <c r="AL2" s="13"/>
      <c r="AM2" s="13"/>
      <c r="AN2" s="13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4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4"/>
      <c r="EK2" s="14"/>
    </row>
    <row r="3" spans="8:8" ht="18.95" customHeight="1">
      <c r="A3" s="10" t="s">
        <v>1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4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4"/>
      <c r="EK3" s="14"/>
    </row>
    <row r="4" spans="8:8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9"/>
      <c r="AD4" s="17"/>
      <c r="AE4" s="20"/>
      <c r="AF4" s="21"/>
      <c r="AG4" s="21"/>
      <c r="AH4" s="21"/>
      <c r="AI4" s="21"/>
      <c r="AJ4" s="21"/>
      <c r="AK4" s="21"/>
      <c r="AL4" s="21"/>
      <c r="AM4" s="21"/>
      <c r="AN4" s="21"/>
      <c r="AO4" s="22"/>
      <c r="AP4" s="22"/>
      <c r="AQ4" s="22"/>
      <c r="AR4" s="22"/>
      <c r="AS4" s="22"/>
      <c r="AT4" s="22"/>
      <c r="AU4" s="22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15"/>
      <c r="CC4" s="24"/>
      <c r="CD4" s="25"/>
      <c r="CE4" s="26"/>
      <c r="CF4" s="26"/>
      <c r="CG4" s="26"/>
      <c r="CH4" s="27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15"/>
      <c r="DS4" s="24"/>
      <c r="DT4" s="25"/>
      <c r="DU4" s="26"/>
      <c r="DV4" s="26"/>
      <c r="DW4" s="26"/>
      <c r="DX4" s="27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3"/>
      <c r="EJ4" s="23"/>
      <c r="EK4" s="23"/>
      <c r="EM4" s="29"/>
      <c r="EN4" s="29"/>
      <c r="EO4" s="29"/>
      <c r="EQ4" s="30"/>
      <c r="ER4" s="30"/>
      <c r="ES4" s="30"/>
      <c r="ET4" s="30"/>
      <c r="FA4" s="29"/>
      <c r="FB4" s="29"/>
      <c r="FC4" s="29"/>
      <c r="FD4" s="29"/>
      <c r="FE4" s="29"/>
      <c r="FF4" s="29"/>
      <c r="FG4" s="29"/>
      <c r="FO4" s="31"/>
      <c r="FP4" s="31"/>
      <c r="FQ4" s="31"/>
      <c r="FR4" s="32"/>
      <c r="FS4" s="32"/>
      <c r="FT4" s="32"/>
      <c r="FU4" s="32"/>
      <c r="FV4" s="32"/>
      <c r="FW4" s="33"/>
      <c r="FX4" s="33"/>
      <c r="FY4" s="33"/>
      <c r="FZ4" s="33"/>
      <c r="GD4" s="31"/>
      <c r="GE4" s="31"/>
      <c r="GF4" s="31"/>
      <c r="GG4" s="31"/>
      <c r="GI4" s="8"/>
      <c r="GS4" s="29"/>
      <c r="GT4" s="29"/>
      <c r="GU4" s="29"/>
      <c r="GV4" s="29"/>
      <c r="GW4" s="29"/>
      <c r="GX4" s="29"/>
    </row>
    <row r="5" spans="8:8" ht="21.0" customHeight="1">
      <c r="A5" s="34" t="s">
        <v>2</v>
      </c>
      <c r="B5" s="34" t="s">
        <v>3</v>
      </c>
      <c r="C5" s="35" t="s">
        <v>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6" t="s">
        <v>5</v>
      </c>
      <c r="P5" s="35" t="s">
        <v>6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7" t="s">
        <v>7</v>
      </c>
      <c r="AC5" s="35" t="s">
        <v>8</v>
      </c>
      <c r="AD5" s="35" t="s">
        <v>9</v>
      </c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9"/>
      <c r="AP5" s="39"/>
      <c r="AQ5" s="39"/>
      <c r="AR5" s="39"/>
      <c r="AS5" s="39"/>
      <c r="AT5" s="39"/>
      <c r="AU5" s="39"/>
      <c r="AV5" s="40"/>
      <c r="AW5" s="40"/>
      <c r="AX5" s="40"/>
      <c r="AY5" s="40"/>
      <c r="AZ5" s="41"/>
      <c r="BA5" s="42"/>
      <c r="BB5" s="40"/>
      <c r="BC5" s="40"/>
      <c r="BD5" s="40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4"/>
      <c r="BQ5" s="43"/>
      <c r="BR5" s="43"/>
      <c r="BS5" s="44"/>
      <c r="BT5" s="43"/>
      <c r="BU5" s="43"/>
      <c r="BV5" s="44"/>
      <c r="BW5" s="43"/>
      <c r="BX5" s="43"/>
      <c r="BY5" s="43"/>
      <c r="BZ5" s="43"/>
      <c r="CA5" s="43"/>
      <c r="CB5" s="43"/>
      <c r="CC5" s="43"/>
      <c r="CD5" s="43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3"/>
      <c r="CT5" s="40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3"/>
      <c r="EJ5" s="40"/>
      <c r="EK5" s="40"/>
      <c r="HA5" s="46"/>
      <c r="HB5" s="46"/>
      <c r="HC5" s="46"/>
      <c r="HD5" s="46"/>
      <c r="HE5" s="46"/>
    </row>
    <row r="6" spans="8:8" s="47" ht="21.75" customFormat="1" customHeight="1">
      <c r="A6" s="48"/>
      <c r="B6" s="48"/>
      <c r="C6" s="49" t="s">
        <v>10</v>
      </c>
      <c r="D6" s="49" t="s">
        <v>11</v>
      </c>
      <c r="E6" s="49" t="s">
        <v>12</v>
      </c>
      <c r="F6" s="49" t="s">
        <v>13</v>
      </c>
      <c r="G6" s="49" t="s">
        <v>14</v>
      </c>
      <c r="H6" s="49" t="s">
        <v>15</v>
      </c>
      <c r="I6" s="49" t="s">
        <v>16</v>
      </c>
      <c r="J6" s="49" t="s">
        <v>17</v>
      </c>
      <c r="K6" s="49" t="s">
        <v>18</v>
      </c>
      <c r="L6" s="49" t="s">
        <v>19</v>
      </c>
      <c r="M6" s="49" t="s">
        <v>20</v>
      </c>
      <c r="N6" s="49" t="s">
        <v>21</v>
      </c>
      <c r="O6" s="36"/>
      <c r="P6" s="49" t="s">
        <v>10</v>
      </c>
      <c r="Q6" s="49" t="s">
        <v>11</v>
      </c>
      <c r="R6" s="49" t="s">
        <v>12</v>
      </c>
      <c r="S6" s="49" t="s">
        <v>13</v>
      </c>
      <c r="T6" s="49" t="s">
        <v>14</v>
      </c>
      <c r="U6" s="49" t="s">
        <v>15</v>
      </c>
      <c r="V6" s="49" t="s">
        <v>16</v>
      </c>
      <c r="W6" s="49" t="s">
        <v>17</v>
      </c>
      <c r="X6" s="49" t="s">
        <v>18</v>
      </c>
      <c r="Y6" s="49" t="s">
        <v>19</v>
      </c>
      <c r="Z6" s="49" t="s">
        <v>20</v>
      </c>
      <c r="AA6" s="49" t="s">
        <v>21</v>
      </c>
      <c r="AB6" s="50"/>
      <c r="AC6" s="35"/>
      <c r="AD6" s="35"/>
      <c r="AE6" s="51"/>
      <c r="AF6" s="51"/>
      <c r="AG6" s="51"/>
      <c r="AH6" s="51"/>
      <c r="AI6" s="51"/>
      <c r="AJ6" s="51"/>
      <c r="AK6" s="51"/>
      <c r="AL6" s="51"/>
      <c r="AM6" s="51"/>
      <c r="AN6" s="38"/>
      <c r="AO6" s="39"/>
      <c r="AP6" s="39"/>
      <c r="AQ6" s="39"/>
      <c r="AR6" s="52"/>
      <c r="AS6" s="39"/>
      <c r="AT6" s="39"/>
      <c r="AU6" s="39"/>
      <c r="AV6" s="40"/>
      <c r="AW6" s="40"/>
      <c r="AX6" s="40"/>
      <c r="AY6" s="40"/>
      <c r="AZ6" s="40"/>
      <c r="BA6" s="40"/>
      <c r="BB6" s="40"/>
      <c r="BC6" s="40"/>
      <c r="BD6" s="40"/>
      <c r="BE6" s="43"/>
      <c r="BF6" s="4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43"/>
      <c r="CT6" s="40"/>
      <c r="CU6" s="43"/>
      <c r="CV6" s="4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43"/>
      <c r="EJ6" s="40"/>
      <c r="EK6" s="40"/>
      <c r="EL6" s="55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7"/>
      <c r="EZ6" s="55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7"/>
      <c r="FN6" s="55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7"/>
      <c r="GB6" s="55"/>
      <c r="GC6" s="55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8"/>
      <c r="GO6" s="56"/>
      <c r="GP6" s="56"/>
      <c r="GQ6" s="59"/>
      <c r="GR6" s="55"/>
      <c r="GS6" s="56"/>
      <c r="GT6" s="56"/>
      <c r="GU6" s="56"/>
      <c r="GV6" s="56"/>
      <c r="GW6" s="56"/>
      <c r="GX6" s="56"/>
      <c r="GY6" s="56"/>
      <c r="GZ6" s="58"/>
      <c r="HA6" s="56"/>
      <c r="HB6" s="56"/>
      <c r="HC6" s="56"/>
      <c r="HD6" s="56"/>
      <c r="HE6" s="56"/>
      <c r="HF6" s="60"/>
      <c r="HG6" s="55"/>
      <c r="HH6" s="55"/>
    </row>
    <row r="7" spans="8:8" ht="6.95" customHeight="1">
      <c r="A7" s="61"/>
      <c r="B7" s="61"/>
      <c r="C7" s="62">
        <v>0.0</v>
      </c>
      <c r="D7" s="62">
        <v>0.0</v>
      </c>
      <c r="E7" s="62">
        <v>0.0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2"/>
      <c r="AD7" s="62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2"/>
      <c r="AP7" s="22"/>
      <c r="AQ7" s="22"/>
      <c r="AR7" s="22"/>
      <c r="AS7" s="22"/>
      <c r="AT7" s="22"/>
      <c r="AU7" s="22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64"/>
      <c r="BZ7" s="64"/>
      <c r="CA7" s="23"/>
      <c r="CB7" s="64"/>
      <c r="CC7" s="23"/>
      <c r="CD7" s="23"/>
      <c r="CE7" s="65"/>
      <c r="CF7" s="65"/>
      <c r="CG7" s="65"/>
      <c r="CH7" s="65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64"/>
      <c r="DP7" s="64"/>
      <c r="DQ7" s="23"/>
      <c r="DR7" s="64"/>
      <c r="DS7" s="23"/>
      <c r="DT7" s="23"/>
      <c r="DU7" s="65"/>
      <c r="DV7" s="65"/>
      <c r="DW7" s="65"/>
      <c r="DX7" s="65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3"/>
      <c r="EJ7" s="23"/>
      <c r="EK7" s="23"/>
      <c r="GN7" s="66"/>
      <c r="GZ7" s="66"/>
    </row>
    <row r="8" spans="8:8" s="67" ht="23.25" customFormat="1" customHeight="1">
      <c r="A8" s="68">
        <v>1.0</v>
      </c>
      <c r="B8" s="68" t="s">
        <v>22</v>
      </c>
      <c r="C8" s="69">
        <v>0.0</v>
      </c>
      <c r="D8" s="69">
        <v>0.0</v>
      </c>
      <c r="E8" s="69">
        <v>2.0</v>
      </c>
      <c r="F8" s="69">
        <v>30.0</v>
      </c>
      <c r="G8" s="69">
        <v>10.0</v>
      </c>
      <c r="H8" s="69">
        <v>100.0</v>
      </c>
      <c r="I8" s="70">
        <v>60.0</v>
      </c>
      <c r="J8" s="71" t="s">
        <v>23</v>
      </c>
      <c r="K8" s="71" t="s">
        <v>23</v>
      </c>
      <c r="L8" s="70">
        <v>100.0</v>
      </c>
      <c r="M8" s="70">
        <v>100.0</v>
      </c>
      <c r="N8" s="70">
        <v>0.0</v>
      </c>
      <c r="O8" s="69">
        <f t="shared" si="0" ref="O8:O18">SUM(C8:N8)</f>
        <v>402.0</v>
      </c>
      <c r="P8" s="69">
        <v>0.0</v>
      </c>
      <c r="Q8" s="69">
        <v>50.0</v>
      </c>
      <c r="R8" s="69">
        <v>160.0</v>
      </c>
      <c r="S8" s="69">
        <v>20.0</v>
      </c>
      <c r="T8" s="69">
        <v>0.0</v>
      </c>
      <c r="U8" s="69">
        <v>2.0</v>
      </c>
      <c r="V8" s="69">
        <v>30.0</v>
      </c>
      <c r="W8" s="69">
        <v>10.0</v>
      </c>
      <c r="X8" s="69">
        <v>100.0</v>
      </c>
      <c r="Y8" s="69">
        <v>60.0</v>
      </c>
      <c r="Z8" s="69">
        <v>0.0</v>
      </c>
      <c r="AA8" s="69">
        <v>0.0</v>
      </c>
      <c r="AB8" s="69">
        <f>SUM(P8:AA8)</f>
        <v>432.0</v>
      </c>
      <c r="AC8" s="72">
        <v>4.7</v>
      </c>
      <c r="AD8" s="69">
        <f>AC8*AB8</f>
        <v>2030.4</v>
      </c>
      <c r="AE8" s="21"/>
      <c r="AF8" s="21"/>
      <c r="AG8" s="21"/>
      <c r="AH8" s="21"/>
      <c r="AI8" s="21"/>
      <c r="AJ8" s="21"/>
      <c r="AK8" s="73"/>
      <c r="AL8" s="21"/>
      <c r="AM8" s="21"/>
      <c r="AN8" s="21"/>
      <c r="AO8" s="22"/>
      <c r="AP8" s="22"/>
      <c r="AQ8" s="22"/>
      <c r="AR8" s="22"/>
      <c r="AS8" s="22"/>
      <c r="AT8" s="22"/>
      <c r="AU8" s="22"/>
      <c r="AV8" s="74"/>
      <c r="AW8" s="74"/>
      <c r="AX8" s="74"/>
      <c r="AY8" s="74"/>
      <c r="AZ8" s="75"/>
      <c r="BA8" s="75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8"/>
      <c r="CF8" s="28"/>
      <c r="CG8" s="76"/>
      <c r="CH8" s="28"/>
      <c r="CI8" s="28"/>
      <c r="CJ8" s="28"/>
      <c r="CK8" s="28"/>
      <c r="CL8" s="28"/>
      <c r="CM8" s="28"/>
      <c r="CN8" s="28"/>
      <c r="CO8" s="28"/>
      <c r="CP8" s="77"/>
      <c r="CQ8" s="28"/>
      <c r="CR8" s="28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8"/>
      <c r="EH8" s="28"/>
      <c r="EI8" s="23"/>
      <c r="EJ8" s="23"/>
      <c r="EK8" s="23"/>
      <c r="EL8" s="6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6"/>
      <c r="FA8" s="79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6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6"/>
      <c r="GC8" s="6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80"/>
      <c r="GO8" s="78"/>
      <c r="GP8" s="78"/>
      <c r="GQ8" s="78"/>
      <c r="GR8" s="6"/>
      <c r="GS8" s="79"/>
      <c r="GT8" s="79"/>
      <c r="GU8" s="79"/>
      <c r="GV8" s="79"/>
      <c r="GW8" s="79"/>
      <c r="GX8" s="79"/>
      <c r="GY8" s="79"/>
      <c r="GZ8" s="81"/>
      <c r="HA8" s="82"/>
      <c r="HB8" s="82"/>
      <c r="HC8" s="82"/>
      <c r="HD8" s="82"/>
      <c r="HE8" s="82"/>
      <c r="HF8" s="83"/>
      <c r="HG8" s="6"/>
      <c r="HH8" s="6"/>
    </row>
    <row r="9" spans="8:8" s="84" ht="23.25" customFormat="1" customHeight="1">
      <c r="A9" s="85">
        <v>2.0</v>
      </c>
      <c r="B9" s="85" t="s">
        <v>24</v>
      </c>
      <c r="C9" s="86">
        <v>0.0</v>
      </c>
      <c r="D9" s="86">
        <v>0.0</v>
      </c>
      <c r="E9" s="86">
        <v>2.0</v>
      </c>
      <c r="F9" s="69">
        <v>45.0</v>
      </c>
      <c r="G9" s="69">
        <v>458.0</v>
      </c>
      <c r="H9" s="69">
        <v>277.0</v>
      </c>
      <c r="I9" s="71" t="s">
        <v>23</v>
      </c>
      <c r="J9" s="71" t="s">
        <v>23</v>
      </c>
      <c r="K9" s="70">
        <v>645.0</v>
      </c>
      <c r="L9" s="70">
        <v>380.0</v>
      </c>
      <c r="M9" s="70">
        <v>0.0</v>
      </c>
      <c r="N9" s="70">
        <v>0.0</v>
      </c>
      <c r="O9" s="69">
        <f t="shared" si="0"/>
        <v>1807.0</v>
      </c>
      <c r="P9" s="86">
        <v>0.0</v>
      </c>
      <c r="Q9" s="86">
        <v>670.0</v>
      </c>
      <c r="R9" s="86">
        <v>160.0</v>
      </c>
      <c r="S9" s="69">
        <v>245.0</v>
      </c>
      <c r="T9" s="69">
        <v>0.0</v>
      </c>
      <c r="U9" s="69">
        <v>0.0</v>
      </c>
      <c r="V9" s="69">
        <v>45.0</v>
      </c>
      <c r="W9" s="69">
        <v>462.0</v>
      </c>
      <c r="X9" s="69">
        <v>277.0</v>
      </c>
      <c r="Y9" s="69">
        <v>0.0</v>
      </c>
      <c r="Z9" s="69">
        <v>0.0</v>
      </c>
      <c r="AA9" s="69">
        <v>390.0</v>
      </c>
      <c r="AB9" s="69">
        <f t="shared" si="1" ref="AB9:AB18">SUM(P9:AA9)</f>
        <v>2249.0</v>
      </c>
      <c r="AC9" s="72">
        <v>4.7</v>
      </c>
      <c r="AD9" s="69">
        <f t="shared" si="2" ref="AD9:AD18">AC9*AB9</f>
        <v>10570.300000000001</v>
      </c>
      <c r="AE9" s="21"/>
      <c r="AF9" s="21"/>
      <c r="AG9" s="21"/>
      <c r="AH9" s="21"/>
      <c r="AI9" s="21"/>
      <c r="AJ9" s="21"/>
      <c r="AK9" s="73"/>
      <c r="AL9" s="21"/>
      <c r="AM9" s="21"/>
      <c r="AN9" s="21"/>
      <c r="AO9" s="22"/>
      <c r="AP9" s="22"/>
      <c r="AQ9" s="22"/>
      <c r="AR9" s="22"/>
      <c r="AS9" s="22"/>
      <c r="AT9" s="22"/>
      <c r="AU9" s="22"/>
      <c r="AV9" s="74"/>
      <c r="AW9" s="74"/>
      <c r="AX9" s="74"/>
      <c r="AY9" s="74"/>
      <c r="AZ9" s="75"/>
      <c r="BA9" s="75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8"/>
      <c r="CF9" s="28"/>
      <c r="CG9" s="76"/>
      <c r="CH9" s="28"/>
      <c r="CI9" s="28"/>
      <c r="CJ9" s="28"/>
      <c r="CK9" s="28"/>
      <c r="CL9" s="28"/>
      <c r="CM9" s="28"/>
      <c r="CN9" s="28"/>
      <c r="CO9" s="28"/>
      <c r="CP9" s="77"/>
      <c r="CQ9" s="28"/>
      <c r="CR9" s="28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8"/>
      <c r="EH9" s="28"/>
      <c r="EI9" s="23"/>
      <c r="EJ9" s="23"/>
      <c r="EK9" s="23"/>
      <c r="EL9" s="6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6"/>
      <c r="FA9" s="79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6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6"/>
      <c r="GC9" s="6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80"/>
      <c r="GO9" s="78"/>
      <c r="GP9" s="78"/>
      <c r="GQ9" s="78"/>
      <c r="GR9" s="6"/>
      <c r="GS9" s="79"/>
      <c r="GT9" s="79"/>
      <c r="GU9" s="79"/>
      <c r="GV9" s="79"/>
      <c r="GW9" s="79"/>
      <c r="GX9" s="79"/>
      <c r="GY9" s="79"/>
      <c r="GZ9" s="81"/>
      <c r="HA9" s="82"/>
      <c r="HB9" s="82"/>
      <c r="HC9" s="82"/>
      <c r="HD9" s="82"/>
      <c r="HE9" s="82"/>
      <c r="HF9" s="83"/>
      <c r="HG9" s="6"/>
      <c r="HH9" s="6"/>
    </row>
    <row r="10" spans="8:8" s="84" ht="23.25" customFormat="1" customHeight="1">
      <c r="A10" s="85">
        <v>3.0</v>
      </c>
      <c r="B10" s="85" t="s">
        <v>25</v>
      </c>
      <c r="C10" s="86">
        <v>0.0</v>
      </c>
      <c r="D10" s="86">
        <v>0.0</v>
      </c>
      <c r="E10" s="86">
        <v>0.0</v>
      </c>
      <c r="F10" s="69">
        <v>0.0</v>
      </c>
      <c r="G10" s="69">
        <v>32.0</v>
      </c>
      <c r="H10" s="69">
        <v>55.0</v>
      </c>
      <c r="I10" s="70">
        <v>140.0</v>
      </c>
      <c r="J10" s="71" t="s">
        <v>23</v>
      </c>
      <c r="K10" s="70">
        <v>200.0</v>
      </c>
      <c r="L10" s="70">
        <v>199.0</v>
      </c>
      <c r="M10" s="70">
        <v>272.0</v>
      </c>
      <c r="N10" s="70">
        <v>0.0</v>
      </c>
      <c r="O10" s="69">
        <f t="shared" si="0"/>
        <v>898.0</v>
      </c>
      <c r="P10" s="86">
        <v>3.0</v>
      </c>
      <c r="Q10" s="86">
        <v>274.0</v>
      </c>
      <c r="R10" s="86">
        <v>191.0</v>
      </c>
      <c r="S10" s="69">
        <v>260.0</v>
      </c>
      <c r="T10" s="69">
        <v>0.0</v>
      </c>
      <c r="U10" s="69">
        <v>0.0</v>
      </c>
      <c r="V10" s="87" t="s">
        <v>23</v>
      </c>
      <c r="W10" s="69">
        <v>32.0</v>
      </c>
      <c r="X10" s="69">
        <v>55.0</v>
      </c>
      <c r="Y10" s="69">
        <v>140.0</v>
      </c>
      <c r="Z10" s="69">
        <v>0.0</v>
      </c>
      <c r="AA10" s="69">
        <v>200.0</v>
      </c>
      <c r="AB10" s="69">
        <f t="shared" si="1"/>
        <v>1155.0</v>
      </c>
      <c r="AC10" s="72">
        <v>4.7</v>
      </c>
      <c r="AD10" s="69">
        <f t="shared" si="2"/>
        <v>5428.5</v>
      </c>
      <c r="AE10" s="21"/>
      <c r="AF10" s="21"/>
      <c r="AG10" s="21"/>
      <c r="AH10" s="21"/>
      <c r="AI10" s="21"/>
      <c r="AJ10" s="21"/>
      <c r="AK10" s="73"/>
      <c r="AL10" s="21"/>
      <c r="AM10" s="21"/>
      <c r="AN10" s="21"/>
      <c r="AO10" s="22"/>
      <c r="AP10" s="22"/>
      <c r="AQ10" s="22"/>
      <c r="AR10" s="22"/>
      <c r="AS10" s="22"/>
      <c r="AT10" s="22"/>
      <c r="AU10" s="22"/>
      <c r="AV10" s="74"/>
      <c r="AW10" s="74"/>
      <c r="AX10" s="74"/>
      <c r="AY10" s="74"/>
      <c r="AZ10" s="75"/>
      <c r="BA10" s="75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8"/>
      <c r="CF10" s="28"/>
      <c r="CG10" s="76"/>
      <c r="CH10" s="28"/>
      <c r="CI10" s="28"/>
      <c r="CJ10" s="28"/>
      <c r="CK10" s="28"/>
      <c r="CL10" s="28"/>
      <c r="CM10" s="28"/>
      <c r="CN10" s="28"/>
      <c r="CO10" s="28"/>
      <c r="CP10" s="77"/>
      <c r="CQ10" s="28"/>
      <c r="CR10" s="28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8"/>
      <c r="EH10" s="28"/>
      <c r="EI10" s="23"/>
      <c r="EJ10" s="23"/>
      <c r="EK10" s="23"/>
      <c r="EL10" s="6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6"/>
      <c r="FA10" s="79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6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6"/>
      <c r="GC10" s="6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80"/>
      <c r="GO10" s="78"/>
      <c r="GP10" s="78"/>
      <c r="GQ10" s="78"/>
      <c r="GR10" s="6"/>
      <c r="GS10" s="79"/>
      <c r="GT10" s="79"/>
      <c r="GU10" s="79"/>
      <c r="GV10" s="79"/>
      <c r="GW10" s="79"/>
      <c r="GX10" s="79"/>
      <c r="GY10" s="79"/>
      <c r="GZ10" s="81"/>
      <c r="HA10" s="82"/>
      <c r="HB10" s="82"/>
      <c r="HC10" s="82"/>
      <c r="HD10" s="82"/>
      <c r="HE10" s="82"/>
      <c r="HF10" s="83"/>
      <c r="HG10" s="6"/>
      <c r="HH10" s="6"/>
    </row>
    <row r="11" spans="8:8" s="84" ht="23.25" customFormat="1" customHeight="1">
      <c r="A11" s="85">
        <v>4.0</v>
      </c>
      <c r="B11" s="85" t="s">
        <v>26</v>
      </c>
      <c r="C11" s="86">
        <v>23.0</v>
      </c>
      <c r="D11" s="86">
        <v>19.0</v>
      </c>
      <c r="E11" s="86">
        <v>0.0</v>
      </c>
      <c r="F11" s="69">
        <v>0.0</v>
      </c>
      <c r="G11" s="69">
        <v>50.0</v>
      </c>
      <c r="H11" s="69">
        <v>58.0</v>
      </c>
      <c r="I11" s="70">
        <v>147.0</v>
      </c>
      <c r="J11" s="70">
        <v>80.0</v>
      </c>
      <c r="K11" s="70">
        <v>164.0</v>
      </c>
      <c r="L11" s="70">
        <v>163.0</v>
      </c>
      <c r="M11" s="70">
        <v>131.0</v>
      </c>
      <c r="N11" s="70">
        <v>18.0</v>
      </c>
      <c r="O11" s="69">
        <f t="shared" si="0"/>
        <v>853.0</v>
      </c>
      <c r="P11" s="86">
        <v>180.0</v>
      </c>
      <c r="Q11" s="86">
        <v>276.0</v>
      </c>
      <c r="R11" s="86">
        <v>188.0</v>
      </c>
      <c r="S11" s="69">
        <v>259.0</v>
      </c>
      <c r="T11" s="69">
        <v>21.0</v>
      </c>
      <c r="U11" s="69">
        <v>10.0</v>
      </c>
      <c r="V11" s="87" t="s">
        <v>23</v>
      </c>
      <c r="W11" s="87" t="s">
        <v>23</v>
      </c>
      <c r="X11" s="69">
        <v>96.0</v>
      </c>
      <c r="Y11" s="69">
        <v>116.0</v>
      </c>
      <c r="Z11" s="69">
        <v>53.0</v>
      </c>
      <c r="AA11" s="69">
        <v>111.0</v>
      </c>
      <c r="AB11" s="69">
        <f t="shared" si="1"/>
        <v>1310.0</v>
      </c>
      <c r="AC11" s="72">
        <v>4.7</v>
      </c>
      <c r="AD11" s="69">
        <f t="shared" si="2"/>
        <v>6157.0</v>
      </c>
      <c r="AE11" s="21"/>
      <c r="AF11" s="21"/>
      <c r="AG11" s="21"/>
      <c r="AH11" s="21"/>
      <c r="AI11" s="21"/>
      <c r="AJ11" s="21"/>
      <c r="AK11" s="73"/>
      <c r="AL11" s="21"/>
      <c r="AM11" s="21"/>
      <c r="AN11" s="21"/>
      <c r="AO11" s="22"/>
      <c r="AP11" s="22"/>
      <c r="AQ11" s="22"/>
      <c r="AR11" s="22"/>
      <c r="AS11" s="22"/>
      <c r="AT11" s="22"/>
      <c r="AU11" s="22"/>
      <c r="AV11" s="74"/>
      <c r="AW11" s="74"/>
      <c r="AX11" s="74"/>
      <c r="AY11" s="74"/>
      <c r="AZ11" s="75"/>
      <c r="BA11" s="75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8"/>
      <c r="CF11" s="28"/>
      <c r="CG11" s="76"/>
      <c r="CH11" s="28"/>
      <c r="CI11" s="28"/>
      <c r="CJ11" s="28"/>
      <c r="CK11" s="28"/>
      <c r="CL11" s="28"/>
      <c r="CM11" s="28"/>
      <c r="CN11" s="28"/>
      <c r="CO11" s="28"/>
      <c r="CP11" s="77"/>
      <c r="CQ11" s="28"/>
      <c r="CR11" s="28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8"/>
      <c r="EH11" s="28"/>
      <c r="EI11" s="23"/>
      <c r="EJ11" s="23"/>
      <c r="EK11" s="23"/>
      <c r="EL11" s="6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6"/>
      <c r="FA11" s="79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6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6"/>
      <c r="GC11" s="6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80"/>
      <c r="GO11" s="78"/>
      <c r="GP11" s="78"/>
      <c r="GQ11" s="78"/>
      <c r="GR11" s="6"/>
      <c r="GS11" s="79"/>
      <c r="GT11" s="79"/>
      <c r="GU11" s="79"/>
      <c r="GV11" s="79"/>
      <c r="GW11" s="79"/>
      <c r="GX11" s="79"/>
      <c r="GY11" s="79"/>
      <c r="GZ11" s="81"/>
      <c r="HA11" s="82"/>
      <c r="HB11" s="82"/>
      <c r="HC11" s="82"/>
      <c r="HD11" s="82"/>
      <c r="HE11" s="82"/>
      <c r="HF11" s="83"/>
      <c r="HG11" s="6"/>
      <c r="HH11" s="6"/>
    </row>
    <row r="12" spans="8:8" s="84" ht="23.25" customFormat="1" customHeight="1">
      <c r="A12" s="85">
        <v>5.0</v>
      </c>
      <c r="B12" s="85" t="s">
        <v>27</v>
      </c>
      <c r="C12" s="86">
        <v>0.0</v>
      </c>
      <c r="D12" s="86">
        <v>0.0</v>
      </c>
      <c r="E12" s="86">
        <v>0.0</v>
      </c>
      <c r="F12" s="69">
        <v>16.0</v>
      </c>
      <c r="G12" s="69">
        <v>177.0</v>
      </c>
      <c r="H12" s="69">
        <v>164.0</v>
      </c>
      <c r="I12" s="70">
        <v>378.0</v>
      </c>
      <c r="J12" s="71" t="s">
        <v>23</v>
      </c>
      <c r="K12" s="70">
        <v>295.0</v>
      </c>
      <c r="L12" s="70">
        <v>467.0</v>
      </c>
      <c r="M12" s="70">
        <v>414.0</v>
      </c>
      <c r="N12" s="70">
        <v>299.0</v>
      </c>
      <c r="O12" s="69">
        <f t="shared" si="0"/>
        <v>2210.0</v>
      </c>
      <c r="P12" s="86">
        <v>217.0</v>
      </c>
      <c r="Q12" s="86">
        <v>492.0</v>
      </c>
      <c r="R12" s="86">
        <v>576.0</v>
      </c>
      <c r="S12" s="69">
        <v>343.0</v>
      </c>
      <c r="T12" s="69">
        <v>0.0</v>
      </c>
      <c r="U12" s="69">
        <v>0.0</v>
      </c>
      <c r="V12" s="69">
        <v>16.0</v>
      </c>
      <c r="W12" s="69">
        <v>177.0</v>
      </c>
      <c r="X12" s="69">
        <v>164.0</v>
      </c>
      <c r="Y12" s="69">
        <v>378.0</v>
      </c>
      <c r="Z12" s="69">
        <v>0.0</v>
      </c>
      <c r="AA12" s="69">
        <v>0.0</v>
      </c>
      <c r="AB12" s="69">
        <f t="shared" si="1"/>
        <v>2363.0</v>
      </c>
      <c r="AC12" s="72">
        <v>4.7</v>
      </c>
      <c r="AD12" s="69">
        <f t="shared" si="2"/>
        <v>11106.1</v>
      </c>
      <c r="AE12" s="21"/>
      <c r="AF12" s="21"/>
      <c r="AG12" s="21"/>
      <c r="AH12" s="21"/>
      <c r="AI12" s="21"/>
      <c r="AJ12" s="21"/>
      <c r="AK12" s="73"/>
      <c r="AL12" s="21"/>
      <c r="AM12" s="21"/>
      <c r="AN12" s="21"/>
      <c r="AO12" s="22"/>
      <c r="AP12" s="22"/>
      <c r="AQ12" s="22"/>
      <c r="AR12" s="22"/>
      <c r="AS12" s="22"/>
      <c r="AT12" s="22"/>
      <c r="AU12" s="22"/>
      <c r="AV12" s="74"/>
      <c r="AW12" s="74"/>
      <c r="AX12" s="74"/>
      <c r="AY12" s="74"/>
      <c r="AZ12" s="75"/>
      <c r="BA12" s="75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8"/>
      <c r="CF12" s="28"/>
      <c r="CG12" s="76"/>
      <c r="CH12" s="28"/>
      <c r="CI12" s="28"/>
      <c r="CJ12" s="28"/>
      <c r="CK12" s="28"/>
      <c r="CL12" s="28"/>
      <c r="CM12" s="28"/>
      <c r="CN12" s="28"/>
      <c r="CO12" s="28"/>
      <c r="CP12" s="77"/>
      <c r="CQ12" s="28"/>
      <c r="CR12" s="28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8"/>
      <c r="EH12" s="28"/>
      <c r="EI12" s="23"/>
      <c r="EJ12" s="23"/>
      <c r="EK12" s="23"/>
      <c r="EL12" s="6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6"/>
      <c r="FA12" s="79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6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6"/>
      <c r="GC12" s="6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80"/>
      <c r="GO12" s="78"/>
      <c r="GP12" s="78"/>
      <c r="GQ12" s="78"/>
      <c r="GR12" s="6"/>
      <c r="GS12" s="79"/>
      <c r="GT12" s="79"/>
      <c r="GU12" s="79"/>
      <c r="GV12" s="79"/>
      <c r="GW12" s="79"/>
      <c r="GX12" s="79"/>
      <c r="GY12" s="79"/>
      <c r="GZ12" s="81"/>
      <c r="HA12" s="82"/>
      <c r="HB12" s="82"/>
      <c r="HC12" s="82"/>
      <c r="HD12" s="82"/>
      <c r="HE12" s="82"/>
      <c r="HF12" s="83"/>
      <c r="HG12" s="6"/>
      <c r="HH12" s="6"/>
    </row>
    <row r="13" spans="8:8" s="84" ht="23.25" customFormat="1" customHeight="1">
      <c r="A13" s="85">
        <v>6.0</v>
      </c>
      <c r="B13" s="85" t="s">
        <v>28</v>
      </c>
      <c r="C13" s="86">
        <v>156.0</v>
      </c>
      <c r="D13" s="86">
        <v>81.0</v>
      </c>
      <c r="E13" s="86">
        <v>39.0</v>
      </c>
      <c r="F13" s="69">
        <v>46.0</v>
      </c>
      <c r="G13" s="69">
        <v>113.0</v>
      </c>
      <c r="H13" s="69">
        <v>18.0</v>
      </c>
      <c r="I13" s="70">
        <v>147.0</v>
      </c>
      <c r="J13" s="70">
        <v>179.0</v>
      </c>
      <c r="K13" s="70">
        <v>434.0</v>
      </c>
      <c r="L13" s="70">
        <v>203.0</v>
      </c>
      <c r="M13" s="70">
        <v>163.0</v>
      </c>
      <c r="N13" s="70">
        <v>78.0</v>
      </c>
      <c r="O13" s="69">
        <f t="shared" si="0"/>
        <v>1657.0</v>
      </c>
      <c r="P13" s="86">
        <v>78.0</v>
      </c>
      <c r="Q13" s="86">
        <v>192.0</v>
      </c>
      <c r="R13" s="86">
        <v>152.0</v>
      </c>
      <c r="S13" s="69">
        <v>187.0</v>
      </c>
      <c r="T13" s="69">
        <v>101.0</v>
      </c>
      <c r="U13" s="69">
        <v>63.0</v>
      </c>
      <c r="V13" s="69">
        <v>33.0</v>
      </c>
      <c r="W13" s="69">
        <v>92.0</v>
      </c>
      <c r="X13" s="69">
        <v>52.0</v>
      </c>
      <c r="Y13" s="69">
        <v>104.0</v>
      </c>
      <c r="Z13" s="69">
        <v>222.0</v>
      </c>
      <c r="AA13" s="69">
        <v>222.0</v>
      </c>
      <c r="AB13" s="69">
        <f t="shared" si="1"/>
        <v>1498.0</v>
      </c>
      <c r="AC13" s="72">
        <v>4.7</v>
      </c>
      <c r="AD13" s="69">
        <f t="shared" si="2"/>
        <v>7040.6</v>
      </c>
      <c r="AE13" s="21"/>
      <c r="AF13" s="21"/>
      <c r="AG13" s="21"/>
      <c r="AH13" s="21"/>
      <c r="AI13" s="21"/>
      <c r="AJ13" s="21"/>
      <c r="AK13" s="73"/>
      <c r="AL13" s="21"/>
      <c r="AM13" s="21"/>
      <c r="AN13" s="21"/>
      <c r="AO13" s="22"/>
      <c r="AP13" s="22"/>
      <c r="AQ13" s="22"/>
      <c r="AR13" s="22"/>
      <c r="AS13" s="22"/>
      <c r="AT13" s="22"/>
      <c r="AU13" s="22"/>
      <c r="AV13" s="74"/>
      <c r="AW13" s="74"/>
      <c r="AX13" s="74"/>
      <c r="AY13" s="74"/>
      <c r="AZ13" s="75"/>
      <c r="BA13" s="75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8"/>
      <c r="CF13" s="28"/>
      <c r="CG13" s="76"/>
      <c r="CH13" s="28"/>
      <c r="CI13" s="28"/>
      <c r="CJ13" s="28"/>
      <c r="CK13" s="28"/>
      <c r="CL13" s="28"/>
      <c r="CM13" s="28"/>
      <c r="CN13" s="28"/>
      <c r="CO13" s="28"/>
      <c r="CP13" s="77"/>
      <c r="CQ13" s="28"/>
      <c r="CR13" s="28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8"/>
      <c r="EH13" s="28"/>
      <c r="EI13" s="23"/>
      <c r="EJ13" s="23"/>
      <c r="EK13" s="23"/>
      <c r="EL13" s="6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6"/>
      <c r="FA13" s="79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6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6"/>
      <c r="GC13" s="6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80"/>
      <c r="GO13" s="78"/>
      <c r="GP13" s="78"/>
      <c r="GQ13" s="78"/>
      <c r="GR13" s="6"/>
      <c r="GS13" s="79"/>
      <c r="GT13" s="79"/>
      <c r="GU13" s="79"/>
      <c r="GV13" s="79"/>
      <c r="GW13" s="79"/>
      <c r="GX13" s="79"/>
      <c r="GY13" s="79"/>
      <c r="GZ13" s="81"/>
      <c r="HA13" s="82"/>
      <c r="HB13" s="82"/>
      <c r="HC13" s="82"/>
      <c r="HD13" s="82"/>
      <c r="HE13" s="82"/>
      <c r="HF13" s="83"/>
      <c r="HG13" s="6"/>
      <c r="HH13" s="6"/>
    </row>
    <row r="14" spans="8:8" s="84" ht="23.25" customFormat="1" customHeight="1">
      <c r="A14" s="85">
        <v>7.0</v>
      </c>
      <c r="B14" s="85" t="s">
        <v>29</v>
      </c>
      <c r="C14" s="86">
        <v>226.0</v>
      </c>
      <c r="D14" s="86">
        <v>337.0</v>
      </c>
      <c r="E14" s="86">
        <v>294.0</v>
      </c>
      <c r="F14" s="69">
        <v>188.0</v>
      </c>
      <c r="G14" s="69">
        <v>227.0</v>
      </c>
      <c r="H14" s="69">
        <v>283.0</v>
      </c>
      <c r="I14" s="70">
        <v>321.0</v>
      </c>
      <c r="J14" s="70">
        <v>243.0</v>
      </c>
      <c r="K14" s="70">
        <v>373.0</v>
      </c>
      <c r="L14" s="70">
        <v>570.0</v>
      </c>
      <c r="M14" s="70">
        <v>471.0</v>
      </c>
      <c r="N14" s="70">
        <v>471.0</v>
      </c>
      <c r="O14" s="69">
        <f t="shared" si="0"/>
        <v>4004.0</v>
      </c>
      <c r="P14" s="86">
        <v>523.0</v>
      </c>
      <c r="Q14" s="86">
        <v>359.0</v>
      </c>
      <c r="R14" s="86">
        <v>467.0</v>
      </c>
      <c r="S14" s="69">
        <v>226.0</v>
      </c>
      <c r="T14" s="69">
        <v>323.0</v>
      </c>
      <c r="U14" s="69">
        <v>267.0</v>
      </c>
      <c r="V14" s="69">
        <v>187.0</v>
      </c>
      <c r="W14" s="69">
        <v>228.0</v>
      </c>
      <c r="X14" s="69">
        <v>283.0</v>
      </c>
      <c r="Y14" s="69">
        <v>321.0</v>
      </c>
      <c r="Z14" s="69">
        <v>243.0</v>
      </c>
      <c r="AA14" s="69">
        <v>373.0</v>
      </c>
      <c r="AB14" s="69">
        <f t="shared" si="1"/>
        <v>3800.0</v>
      </c>
      <c r="AC14" s="72">
        <v>4.7</v>
      </c>
      <c r="AD14" s="69">
        <f t="shared" si="2"/>
        <v>17860.0</v>
      </c>
      <c r="AE14" s="21"/>
      <c r="AF14" s="21"/>
      <c r="AG14" s="21"/>
      <c r="AH14" s="21"/>
      <c r="AI14" s="21"/>
      <c r="AJ14" s="21"/>
      <c r="AK14" s="73"/>
      <c r="AL14" s="21"/>
      <c r="AM14" s="21"/>
      <c r="AN14" s="21"/>
      <c r="AO14" s="22"/>
      <c r="AP14" s="22"/>
      <c r="AQ14" s="22"/>
      <c r="AR14" s="22"/>
      <c r="AS14" s="22"/>
      <c r="AT14" s="22"/>
      <c r="AU14" s="22"/>
      <c r="AV14" s="74"/>
      <c r="AW14" s="74"/>
      <c r="AX14" s="74"/>
      <c r="AY14" s="74"/>
      <c r="AZ14" s="75"/>
      <c r="BA14" s="75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8"/>
      <c r="CF14" s="28"/>
      <c r="CG14" s="76"/>
      <c r="CH14" s="28"/>
      <c r="CI14" s="28"/>
      <c r="CJ14" s="28"/>
      <c r="CK14" s="28"/>
      <c r="CL14" s="28"/>
      <c r="CM14" s="28"/>
      <c r="CN14" s="28"/>
      <c r="CO14" s="28"/>
      <c r="CP14" s="77"/>
      <c r="CQ14" s="28"/>
      <c r="CR14" s="28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8"/>
      <c r="EH14" s="28"/>
      <c r="EI14" s="23"/>
      <c r="EJ14" s="23"/>
      <c r="EK14" s="23"/>
      <c r="EL14" s="6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6"/>
      <c r="FA14" s="79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6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6"/>
      <c r="GC14" s="6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80"/>
      <c r="GO14" s="78"/>
      <c r="GP14" s="78"/>
      <c r="GQ14" s="78"/>
      <c r="GR14" s="6"/>
      <c r="GS14" s="79"/>
      <c r="GT14" s="79"/>
      <c r="GU14" s="79"/>
      <c r="GV14" s="79"/>
      <c r="GW14" s="79"/>
      <c r="GX14" s="79"/>
      <c r="GY14" s="79"/>
      <c r="GZ14" s="81"/>
      <c r="HA14" s="82"/>
      <c r="HB14" s="82"/>
      <c r="HC14" s="82"/>
      <c r="HD14" s="82"/>
      <c r="HE14" s="82"/>
      <c r="HF14" s="83"/>
      <c r="HG14" s="6"/>
      <c r="HH14" s="6"/>
    </row>
    <row r="15" spans="8:8" s="84" ht="23.25" customFormat="1" customHeight="1">
      <c r="A15" s="85">
        <v>8.0</v>
      </c>
      <c r="B15" s="85" t="s">
        <v>30</v>
      </c>
      <c r="C15" s="86">
        <v>186.0</v>
      </c>
      <c r="D15" s="86">
        <v>212.0</v>
      </c>
      <c r="E15" s="86">
        <v>148.0</v>
      </c>
      <c r="F15" s="69">
        <v>251.0</v>
      </c>
      <c r="G15" s="69">
        <v>263.0</v>
      </c>
      <c r="H15" s="69">
        <v>337.0</v>
      </c>
      <c r="I15" s="70">
        <v>520.0</v>
      </c>
      <c r="J15" s="70">
        <v>279.0</v>
      </c>
      <c r="K15" s="70">
        <v>539.0</v>
      </c>
      <c r="L15" s="70">
        <v>439.0</v>
      </c>
      <c r="M15" s="70">
        <v>288.0</v>
      </c>
      <c r="N15" s="70">
        <v>221.0</v>
      </c>
      <c r="O15" s="69">
        <f t="shared" si="0"/>
        <v>3683.0</v>
      </c>
      <c r="P15" s="86">
        <v>408.0</v>
      </c>
      <c r="Q15" s="86">
        <v>219.0</v>
      </c>
      <c r="R15" s="86">
        <v>87.0</v>
      </c>
      <c r="S15" s="69">
        <v>186.0</v>
      </c>
      <c r="T15" s="69">
        <v>221.0</v>
      </c>
      <c r="U15" s="69">
        <v>168.0</v>
      </c>
      <c r="V15" s="69">
        <v>251.0</v>
      </c>
      <c r="W15" s="69">
        <v>263.0</v>
      </c>
      <c r="X15" s="69">
        <v>289.0</v>
      </c>
      <c r="Y15" s="69">
        <v>398.0</v>
      </c>
      <c r="Z15" s="69">
        <v>271.0</v>
      </c>
      <c r="AA15" s="69">
        <v>377.0</v>
      </c>
      <c r="AB15" s="69">
        <f t="shared" si="1"/>
        <v>3138.0</v>
      </c>
      <c r="AC15" s="72">
        <v>4.7</v>
      </c>
      <c r="AD15" s="69">
        <f t="shared" si="2"/>
        <v>14748.6</v>
      </c>
      <c r="AE15" s="21"/>
      <c r="AF15" s="21"/>
      <c r="AG15" s="21"/>
      <c r="AH15" s="73"/>
      <c r="AI15" s="21"/>
      <c r="AJ15" s="21"/>
      <c r="AK15" s="73"/>
      <c r="AL15" s="21"/>
      <c r="AM15" s="21"/>
      <c r="AN15" s="21"/>
      <c r="AO15" s="22"/>
      <c r="AP15" s="22"/>
      <c r="AQ15" s="22"/>
      <c r="AR15" s="22"/>
      <c r="AS15" s="22"/>
      <c r="AT15" s="22"/>
      <c r="AU15" s="22"/>
      <c r="AV15" s="74"/>
      <c r="AW15" s="74"/>
      <c r="AX15" s="74"/>
      <c r="AY15" s="74"/>
      <c r="AZ15" s="75"/>
      <c r="BA15" s="75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8"/>
      <c r="CF15" s="28"/>
      <c r="CG15" s="76"/>
      <c r="CH15" s="28"/>
      <c r="CI15" s="28"/>
      <c r="CJ15" s="28"/>
      <c r="CK15" s="28"/>
      <c r="CL15" s="28"/>
      <c r="CM15" s="77"/>
      <c r="CN15" s="28"/>
      <c r="CO15" s="28"/>
      <c r="CP15" s="77"/>
      <c r="CQ15" s="28"/>
      <c r="CR15" s="28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8"/>
      <c r="EH15" s="28"/>
      <c r="EI15" s="23"/>
      <c r="EJ15" s="23"/>
      <c r="EK15" s="23"/>
      <c r="EL15" s="6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6"/>
      <c r="FA15" s="79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6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6"/>
      <c r="GC15" s="6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80"/>
      <c r="GO15" s="78"/>
      <c r="GP15" s="78"/>
      <c r="GQ15" s="78"/>
      <c r="GR15" s="6"/>
      <c r="GS15" s="79"/>
      <c r="GT15" s="79"/>
      <c r="GU15" s="79"/>
      <c r="GV15" s="79"/>
      <c r="GW15" s="79"/>
      <c r="GX15" s="79"/>
      <c r="GY15" s="79"/>
      <c r="GZ15" s="81"/>
      <c r="HA15" s="82"/>
      <c r="HB15" s="82"/>
      <c r="HC15" s="82"/>
      <c r="HD15" s="82"/>
      <c r="HE15" s="82"/>
      <c r="HF15" s="83"/>
      <c r="HG15" s="6"/>
      <c r="HH15" s="6"/>
    </row>
    <row r="16" spans="8:8" s="84" ht="23.25" customFormat="1" customHeight="1">
      <c r="A16" s="85">
        <v>9.0</v>
      </c>
      <c r="B16" s="85" t="s">
        <v>31</v>
      </c>
      <c r="C16" s="86">
        <v>48.0</v>
      </c>
      <c r="D16" s="86">
        <v>94.0</v>
      </c>
      <c r="E16" s="86">
        <v>44.0</v>
      </c>
      <c r="F16" s="69">
        <v>30.0</v>
      </c>
      <c r="G16" s="69">
        <v>60.0</v>
      </c>
      <c r="H16" s="69">
        <v>37.0</v>
      </c>
      <c r="I16" s="70">
        <v>76.0</v>
      </c>
      <c r="J16" s="70">
        <v>48.0</v>
      </c>
      <c r="K16" s="70">
        <v>76.0</v>
      </c>
      <c r="L16" s="70">
        <v>0.0</v>
      </c>
      <c r="M16" s="70">
        <v>16.0</v>
      </c>
      <c r="N16" s="70">
        <v>60.0</v>
      </c>
      <c r="O16" s="69">
        <f t="shared" si="0"/>
        <v>589.0</v>
      </c>
      <c r="P16" s="86">
        <v>36.0</v>
      </c>
      <c r="Q16" s="86">
        <v>62.0</v>
      </c>
      <c r="R16" s="86">
        <v>58.0</v>
      </c>
      <c r="S16" s="69">
        <v>48.0</v>
      </c>
      <c r="T16" s="69">
        <v>94.0</v>
      </c>
      <c r="U16" s="69">
        <v>46.0</v>
      </c>
      <c r="V16" s="69">
        <v>30.0</v>
      </c>
      <c r="W16" s="69">
        <v>60.0</v>
      </c>
      <c r="X16" s="69">
        <v>37.0</v>
      </c>
      <c r="Y16" s="69">
        <v>76.0</v>
      </c>
      <c r="Z16" s="69">
        <v>48.0</v>
      </c>
      <c r="AA16" s="69">
        <v>76.0</v>
      </c>
      <c r="AB16" s="69">
        <f t="shared" si="1"/>
        <v>671.0</v>
      </c>
      <c r="AC16" s="72">
        <v>4.7</v>
      </c>
      <c r="AD16" s="69">
        <f t="shared" si="2"/>
        <v>3153.7000000000003</v>
      </c>
      <c r="AE16" s="21"/>
      <c r="AF16" s="21"/>
      <c r="AG16" s="21"/>
      <c r="AH16" s="73"/>
      <c r="AI16" s="21"/>
      <c r="AJ16" s="21"/>
      <c r="AK16" s="73"/>
      <c r="AL16" s="21"/>
      <c r="AM16" s="21"/>
      <c r="AN16" s="21"/>
      <c r="AO16" s="22"/>
      <c r="AP16" s="22"/>
      <c r="AQ16" s="22"/>
      <c r="AR16" s="22"/>
      <c r="AS16" s="22"/>
      <c r="AT16" s="22"/>
      <c r="AU16" s="22"/>
      <c r="AV16" s="74"/>
      <c r="AW16" s="74"/>
      <c r="AX16" s="74"/>
      <c r="AY16" s="74"/>
      <c r="AZ16" s="75"/>
      <c r="BA16" s="75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8"/>
      <c r="CF16" s="28"/>
      <c r="CG16" s="76"/>
      <c r="CH16" s="28"/>
      <c r="CI16" s="28"/>
      <c r="CJ16" s="28"/>
      <c r="CK16" s="28"/>
      <c r="CL16" s="28"/>
      <c r="CM16" s="77"/>
      <c r="CN16" s="28"/>
      <c r="CO16" s="28"/>
      <c r="CP16" s="77"/>
      <c r="CQ16" s="28"/>
      <c r="CR16" s="28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8"/>
      <c r="EH16" s="28"/>
      <c r="EI16" s="23"/>
      <c r="EJ16" s="23"/>
      <c r="EK16" s="23"/>
      <c r="EL16" s="6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6"/>
      <c r="FA16" s="79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6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6"/>
      <c r="GC16" s="6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80"/>
      <c r="GO16" s="78"/>
      <c r="GP16" s="78"/>
      <c r="GQ16" s="78"/>
      <c r="GR16" s="6"/>
      <c r="GS16" s="79"/>
      <c r="GT16" s="79"/>
      <c r="GU16" s="79"/>
      <c r="GV16" s="79"/>
      <c r="GW16" s="79"/>
      <c r="GX16" s="79"/>
      <c r="GY16" s="79"/>
      <c r="GZ16" s="81"/>
      <c r="HA16" s="82"/>
      <c r="HB16" s="82"/>
      <c r="HC16" s="82"/>
      <c r="HD16" s="82"/>
      <c r="HE16" s="82"/>
      <c r="HF16" s="83"/>
      <c r="HG16" s="6"/>
      <c r="HH16" s="6"/>
    </row>
    <row r="17" spans="8:8" s="84" ht="23.25" customFormat="1" customHeight="1">
      <c r="A17" s="85">
        <v>10.0</v>
      </c>
      <c r="B17" s="85" t="s">
        <v>32</v>
      </c>
      <c r="C17" s="86">
        <v>0.0</v>
      </c>
      <c r="D17" s="86">
        <v>20.0</v>
      </c>
      <c r="E17" s="86">
        <v>11.0</v>
      </c>
      <c r="F17" s="69">
        <v>0.0</v>
      </c>
      <c r="G17" s="69">
        <v>1.0</v>
      </c>
      <c r="H17" s="69">
        <v>3.0</v>
      </c>
      <c r="I17" s="70">
        <v>27.0</v>
      </c>
      <c r="J17" s="70">
        <v>32.0</v>
      </c>
      <c r="K17" s="70">
        <v>2.0</v>
      </c>
      <c r="L17" s="70">
        <v>20.0</v>
      </c>
      <c r="M17" s="70">
        <v>10.0</v>
      </c>
      <c r="N17" s="70">
        <v>10.0</v>
      </c>
      <c r="O17" s="69">
        <f t="shared" si="0"/>
        <v>136.0</v>
      </c>
      <c r="P17" s="86">
        <v>19.0</v>
      </c>
      <c r="Q17" s="86">
        <v>0.0</v>
      </c>
      <c r="R17" s="86">
        <v>6.0</v>
      </c>
      <c r="S17" s="69">
        <v>4.0</v>
      </c>
      <c r="T17" s="69">
        <v>5.0</v>
      </c>
      <c r="U17" s="69">
        <v>15.0</v>
      </c>
      <c r="V17" s="69">
        <v>44.0</v>
      </c>
      <c r="W17" s="87" t="s">
        <v>23</v>
      </c>
      <c r="X17" s="69">
        <v>1.0</v>
      </c>
      <c r="Y17" s="69">
        <v>13.0</v>
      </c>
      <c r="Z17" s="69">
        <v>22.0</v>
      </c>
      <c r="AA17" s="69">
        <v>28.0</v>
      </c>
      <c r="AB17" s="69">
        <f t="shared" si="1"/>
        <v>157.0</v>
      </c>
      <c r="AC17" s="72">
        <v>4.7</v>
      </c>
      <c r="AD17" s="69">
        <f t="shared" si="2"/>
        <v>737.9</v>
      </c>
      <c r="AE17" s="21"/>
      <c r="AF17" s="21"/>
      <c r="AG17" s="21"/>
      <c r="AH17" s="73"/>
      <c r="AI17" s="21"/>
      <c r="AJ17" s="21"/>
      <c r="AK17" s="73"/>
      <c r="AL17" s="21"/>
      <c r="AM17" s="21"/>
      <c r="AN17" s="21"/>
      <c r="AO17" s="22"/>
      <c r="AP17" s="22"/>
      <c r="AQ17" s="22"/>
      <c r="AR17" s="22"/>
      <c r="AS17" s="22"/>
      <c r="AT17" s="22"/>
      <c r="AU17" s="22"/>
      <c r="AV17" s="74"/>
      <c r="AW17" s="74"/>
      <c r="AX17" s="74"/>
      <c r="AY17" s="74"/>
      <c r="AZ17" s="75"/>
      <c r="BA17" s="75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8"/>
      <c r="CF17" s="28"/>
      <c r="CG17" s="76"/>
      <c r="CH17" s="28"/>
      <c r="CI17" s="28"/>
      <c r="CJ17" s="28"/>
      <c r="CK17" s="28"/>
      <c r="CL17" s="28"/>
      <c r="CM17" s="77"/>
      <c r="CN17" s="28"/>
      <c r="CO17" s="28"/>
      <c r="CP17" s="77"/>
      <c r="CQ17" s="28"/>
      <c r="CR17" s="28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8"/>
      <c r="EH17" s="28"/>
      <c r="EI17" s="23"/>
      <c r="EJ17" s="23"/>
      <c r="EK17" s="23"/>
      <c r="EL17" s="6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6"/>
      <c r="FA17" s="79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6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6"/>
      <c r="GC17" s="6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80"/>
      <c r="GO17" s="78"/>
      <c r="GP17" s="78"/>
      <c r="GQ17" s="78"/>
      <c r="GR17" s="6"/>
      <c r="GS17" s="79"/>
      <c r="GT17" s="79"/>
      <c r="GU17" s="79"/>
      <c r="GV17" s="79"/>
      <c r="GW17" s="79"/>
      <c r="GX17" s="79"/>
      <c r="GY17" s="79"/>
      <c r="GZ17" s="81"/>
      <c r="HA17" s="82"/>
      <c r="HB17" s="82"/>
      <c r="HC17" s="82"/>
      <c r="HD17" s="82"/>
      <c r="HE17" s="82"/>
      <c r="HF17" s="83"/>
      <c r="HG17" s="6"/>
      <c r="HH17" s="6"/>
    </row>
    <row r="18" spans="8:8" s="84" ht="23.25" customFormat="1" customHeight="1">
      <c r="A18" s="85">
        <v>11.0</v>
      </c>
      <c r="B18" s="85" t="s">
        <v>33</v>
      </c>
      <c r="C18" s="86">
        <v>216.0</v>
      </c>
      <c r="D18" s="86">
        <v>275.0</v>
      </c>
      <c r="E18" s="86">
        <v>69.0</v>
      </c>
      <c r="F18" s="69">
        <v>111.0</v>
      </c>
      <c r="G18" s="69">
        <v>180.0</v>
      </c>
      <c r="H18" s="69">
        <v>105.0</v>
      </c>
      <c r="I18" s="70">
        <v>493.0</v>
      </c>
      <c r="J18" s="70">
        <v>439.0</v>
      </c>
      <c r="K18" s="70">
        <v>107.0</v>
      </c>
      <c r="L18" s="70">
        <v>176.0</v>
      </c>
      <c r="M18" s="70">
        <v>147.0</v>
      </c>
      <c r="N18" s="70">
        <v>205.0</v>
      </c>
      <c r="O18" s="69">
        <f t="shared" si="0"/>
        <v>2523.0</v>
      </c>
      <c r="P18" s="86">
        <v>0.0</v>
      </c>
      <c r="Q18" s="86">
        <v>46.0</v>
      </c>
      <c r="R18" s="86">
        <v>253.0</v>
      </c>
      <c r="S18" s="69">
        <v>216.0</v>
      </c>
      <c r="T18" s="69">
        <v>275.0</v>
      </c>
      <c r="U18" s="69">
        <v>74.0</v>
      </c>
      <c r="V18" s="69">
        <v>111.0</v>
      </c>
      <c r="W18" s="69">
        <v>180.0</v>
      </c>
      <c r="X18" s="69">
        <v>105.0</v>
      </c>
      <c r="Y18" s="69">
        <v>493.0</v>
      </c>
      <c r="Z18" s="69">
        <v>439.0</v>
      </c>
      <c r="AA18" s="69">
        <v>107.0</v>
      </c>
      <c r="AB18" s="69">
        <f t="shared" si="1"/>
        <v>2299.0</v>
      </c>
      <c r="AC18" s="72">
        <v>4.7</v>
      </c>
      <c r="AD18" s="69">
        <f t="shared" si="2"/>
        <v>10805.300000000001</v>
      </c>
      <c r="AE18" s="21"/>
      <c r="AF18" s="21"/>
      <c r="AG18" s="21"/>
      <c r="AH18" s="73"/>
      <c r="AI18" s="21"/>
      <c r="AJ18" s="21"/>
      <c r="AK18" s="73"/>
      <c r="AL18" s="21"/>
      <c r="AM18" s="21"/>
      <c r="AN18" s="21"/>
      <c r="AO18" s="22"/>
      <c r="AP18" s="22"/>
      <c r="AQ18" s="22"/>
      <c r="AR18" s="22"/>
      <c r="AS18" s="22"/>
      <c r="AT18" s="22"/>
      <c r="AU18" s="22"/>
      <c r="AV18" s="74"/>
      <c r="AW18" s="74"/>
      <c r="AX18" s="74"/>
      <c r="AY18" s="74"/>
      <c r="AZ18" s="75"/>
      <c r="BA18" s="75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8"/>
      <c r="CF18" s="28"/>
      <c r="CG18" s="76"/>
      <c r="CH18" s="28"/>
      <c r="CI18" s="28"/>
      <c r="CJ18" s="28"/>
      <c r="CK18" s="28"/>
      <c r="CL18" s="28"/>
      <c r="CM18" s="77"/>
      <c r="CN18" s="28"/>
      <c r="CO18" s="28"/>
      <c r="CP18" s="77"/>
      <c r="CQ18" s="28"/>
      <c r="CR18" s="28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8"/>
      <c r="EH18" s="28"/>
      <c r="EI18" s="23"/>
      <c r="EJ18" s="23"/>
      <c r="EK18" s="23"/>
      <c r="EL18" s="6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6"/>
      <c r="FA18" s="79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6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6"/>
      <c r="GC18" s="6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80"/>
      <c r="GO18" s="78"/>
      <c r="GP18" s="78"/>
      <c r="GQ18" s="78"/>
      <c r="GR18" s="6"/>
      <c r="GS18" s="79"/>
      <c r="GT18" s="79"/>
      <c r="GU18" s="79"/>
      <c r="GV18" s="79"/>
      <c r="GW18" s="79"/>
      <c r="GX18" s="79"/>
      <c r="GY18" s="79"/>
      <c r="GZ18" s="81"/>
      <c r="HA18" s="82"/>
      <c r="HB18" s="82"/>
      <c r="HC18" s="82"/>
      <c r="HD18" s="82"/>
      <c r="HE18" s="82"/>
      <c r="HF18" s="83"/>
      <c r="HG18" s="6"/>
      <c r="HH18" s="6"/>
    </row>
    <row r="19" spans="8:8" ht="6.0" customHeight="1">
      <c r="A19" s="88"/>
      <c r="B19" s="88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62"/>
      <c r="AD19" s="89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2"/>
      <c r="AP19" s="22"/>
      <c r="AQ19" s="22"/>
      <c r="AR19" s="22"/>
      <c r="AS19" s="22"/>
      <c r="AT19" s="22"/>
      <c r="AU19" s="22"/>
      <c r="AV19" s="90"/>
      <c r="AW19" s="90"/>
      <c r="AX19" s="90"/>
      <c r="AY19" s="90"/>
      <c r="AZ19" s="90"/>
      <c r="BA19" s="90"/>
      <c r="BB19" s="90"/>
      <c r="BC19" s="90"/>
      <c r="BD19" s="90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64"/>
      <c r="BZ19" s="64"/>
      <c r="CA19" s="23"/>
      <c r="CB19" s="64"/>
      <c r="CC19" s="91"/>
      <c r="CD19" s="91"/>
      <c r="CE19" s="65"/>
      <c r="CF19" s="65"/>
      <c r="CG19" s="65"/>
      <c r="CH19" s="65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0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92"/>
      <c r="EH19" s="92"/>
      <c r="EI19" s="90"/>
      <c r="EJ19" s="90"/>
      <c r="EK19" s="90"/>
      <c r="GN19" s="66"/>
      <c r="GZ19" s="93"/>
      <c r="HF19" s="94"/>
    </row>
    <row r="20" spans="8:8" ht="25.5" customHeight="1">
      <c r="A20" s="95" t="s">
        <v>34</v>
      </c>
      <c r="B20" s="96"/>
      <c r="C20" s="97">
        <f t="shared" si="3" ref="C20:S20">SUM(C7:C19)</f>
        <v>855.0</v>
      </c>
      <c r="D20" s="97">
        <f t="shared" si="3"/>
        <v>1038.0</v>
      </c>
      <c r="E20" s="97">
        <f t="shared" si="3"/>
        <v>609.0</v>
      </c>
      <c r="F20" s="97">
        <f t="shared" si="3"/>
        <v>717.0</v>
      </c>
      <c r="G20" s="97">
        <f t="shared" si="3"/>
        <v>1571.0</v>
      </c>
      <c r="H20" s="97">
        <f t="shared" si="3"/>
        <v>1437.0</v>
      </c>
      <c r="I20" s="97">
        <f t="shared" si="3"/>
        <v>2309.0</v>
      </c>
      <c r="J20" s="97">
        <f t="shared" si="3"/>
        <v>1300.0</v>
      </c>
      <c r="K20" s="97">
        <f t="shared" si="3"/>
        <v>2835.0</v>
      </c>
      <c r="L20" s="97">
        <f>SUM(L8:L18)</f>
        <v>2717.0</v>
      </c>
      <c r="M20" s="97">
        <f>SUM(M8:M18)</f>
        <v>2012.0</v>
      </c>
      <c r="N20" s="97">
        <f>SUM(N8:N18)</f>
        <v>1362.0</v>
      </c>
      <c r="O20" s="97">
        <f t="shared" si="3"/>
        <v>18762.0</v>
      </c>
      <c r="P20" s="97">
        <f t="shared" si="3"/>
        <v>1464.0</v>
      </c>
      <c r="Q20" s="97">
        <f t="shared" si="3"/>
        <v>2640.0</v>
      </c>
      <c r="R20" s="97">
        <f t="shared" si="3"/>
        <v>2298.0</v>
      </c>
      <c r="S20" s="97">
        <f t="shared" si="3"/>
        <v>1994.0</v>
      </c>
      <c r="T20" s="97">
        <v>1040.0</v>
      </c>
      <c r="U20" s="97">
        <v>645.0</v>
      </c>
      <c r="V20" s="97">
        <f>SUM(V7:V19)</f>
        <v>747.0</v>
      </c>
      <c r="W20" s="97">
        <f>SUM(W8:W19)</f>
        <v>1504.0</v>
      </c>
      <c r="X20" s="97">
        <f>SUM(X7:X19)</f>
        <v>1459.0</v>
      </c>
      <c r="Y20" s="97">
        <f>SUM(Y8:Y18)</f>
        <v>2099.0</v>
      </c>
      <c r="Z20" s="97">
        <f>SUM(Z8:Z19)</f>
        <v>1298.0</v>
      </c>
      <c r="AA20" s="97">
        <f>SUM(AA8:AA19)</f>
        <v>1884.0</v>
      </c>
      <c r="AB20" s="97">
        <f>SUM(AB7:AB19)</f>
        <v>19072.0</v>
      </c>
      <c r="AC20" s="98">
        <v>4.7</v>
      </c>
      <c r="AD20" s="97">
        <f>SUM(AD7:AD19)</f>
        <v>89638.4</v>
      </c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100"/>
      <c r="AP20" s="100"/>
      <c r="AQ20" s="100"/>
      <c r="AR20" s="100"/>
      <c r="AS20" s="100"/>
      <c r="AT20" s="100"/>
      <c r="AU20" s="100"/>
      <c r="AV20" s="101"/>
      <c r="AW20" s="101"/>
      <c r="AX20" s="101"/>
      <c r="AY20" s="101"/>
      <c r="AZ20" s="101"/>
      <c r="BA20" s="102"/>
      <c r="BB20" s="101"/>
      <c r="BC20" s="101"/>
      <c r="BD20" s="101"/>
      <c r="BE20" s="23"/>
      <c r="BF20" s="2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1"/>
      <c r="BS20" s="103"/>
      <c r="BT20" s="103"/>
      <c r="BU20" s="101"/>
      <c r="BV20" s="103"/>
      <c r="BW20" s="103"/>
      <c r="BX20" s="101"/>
      <c r="BY20" s="103"/>
      <c r="BZ20" s="103"/>
      <c r="CA20" s="101"/>
      <c r="CB20" s="103"/>
      <c r="CC20" s="103"/>
      <c r="CD20" s="101"/>
      <c r="CE20" s="104"/>
      <c r="CF20" s="104"/>
      <c r="CG20" s="101"/>
      <c r="CH20" s="104"/>
      <c r="CI20" s="104"/>
      <c r="CJ20" s="101"/>
      <c r="CK20" s="104"/>
      <c r="CL20" s="104"/>
      <c r="CM20" s="101"/>
      <c r="CN20" s="104"/>
      <c r="CO20" s="104"/>
      <c r="CP20" s="101"/>
      <c r="CQ20" s="104"/>
      <c r="CR20" s="104"/>
      <c r="CS20" s="101"/>
      <c r="CT20" s="23"/>
      <c r="CU20" s="23"/>
      <c r="CV20" s="2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4"/>
      <c r="EH20" s="104"/>
      <c r="EI20" s="101"/>
      <c r="EJ20" s="101"/>
      <c r="EK20" s="101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105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105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105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80"/>
      <c r="GO20" s="78"/>
      <c r="GP20" s="78"/>
      <c r="GQ20" s="105"/>
      <c r="GS20" s="83"/>
      <c r="GT20" s="83"/>
      <c r="GU20" s="83"/>
      <c r="GV20" s="83"/>
      <c r="GW20" s="83"/>
      <c r="GX20" s="83"/>
      <c r="GY20" s="83"/>
      <c r="GZ20" s="106"/>
      <c r="HA20" s="83"/>
      <c r="HB20" s="83"/>
      <c r="HC20" s="83"/>
      <c r="HD20" s="83"/>
      <c r="HE20" s="83"/>
      <c r="HF20" s="107"/>
    </row>
    <row r="21" spans="8:8" ht="30.75" customHeight="1">
      <c r="A21" s="108"/>
      <c r="B21" s="108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10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99"/>
      <c r="AF21" s="99"/>
      <c r="AG21" s="99"/>
      <c r="AK21" s="99"/>
      <c r="AL21" s="99"/>
      <c r="AM21" s="111"/>
      <c r="AN21" s="99"/>
      <c r="AO21" s="100"/>
      <c r="AP21" s="100"/>
      <c r="AQ21" s="100"/>
      <c r="AR21" s="100"/>
      <c r="AS21" s="100"/>
      <c r="AT21" s="100"/>
      <c r="AU21" s="100"/>
      <c r="AV21" s="104"/>
      <c r="AW21" s="104"/>
      <c r="AX21" s="104"/>
      <c r="AY21" s="104"/>
      <c r="AZ21" s="104"/>
      <c r="BA21" s="104"/>
      <c r="BB21" s="104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23"/>
      <c r="CA21" s="23"/>
      <c r="CB21" s="23"/>
      <c r="CC21" s="103"/>
      <c r="CD21" s="103"/>
      <c r="CE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23"/>
      <c r="DQ21" s="23"/>
      <c r="DR21" s="23"/>
      <c r="DS21" s="103"/>
      <c r="DT21" s="103"/>
      <c r="DU21" s="104"/>
      <c r="DW21" s="104"/>
      <c r="DX21" s="104"/>
      <c r="DY21" s="104"/>
      <c r="DZ21" s="104"/>
      <c r="EA21" s="104"/>
      <c r="EB21" s="104"/>
      <c r="EC21" s="104"/>
      <c r="ED21" s="104"/>
      <c r="EE21" s="104"/>
      <c r="EF21" s="104"/>
      <c r="EG21" s="104"/>
      <c r="EH21" s="104"/>
      <c r="EI21" s="104"/>
      <c r="EJ21" s="104"/>
      <c r="EK21" s="103"/>
      <c r="GP21" s="78"/>
      <c r="GQ21" s="78"/>
      <c r="HE21" s="112"/>
      <c r="HF21" s="78"/>
      <c r="HH21" s="78"/>
    </row>
    <row r="22" spans="8:8" s="113" ht="18.95" customFormat="1" customHeight="1">
      <c r="A22" s="114" t="s">
        <v>35</v>
      </c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6"/>
      <c r="AF22" s="116"/>
      <c r="AG22" s="116"/>
      <c r="AH22" s="116"/>
      <c r="AI22" s="116"/>
      <c r="AJ22" s="116"/>
      <c r="AK22" s="116"/>
      <c r="AL22" s="116"/>
      <c r="AM22" s="116"/>
      <c r="AN22" s="99"/>
      <c r="AO22" s="100"/>
      <c r="AP22" s="100"/>
      <c r="AQ22" s="100"/>
      <c r="AR22" s="100"/>
      <c r="AS22" s="100"/>
      <c r="AT22" s="100"/>
      <c r="AU22" s="100"/>
      <c r="AV22" s="104"/>
      <c r="AW22" s="104"/>
      <c r="AX22" s="104"/>
      <c r="AY22" s="104"/>
      <c r="AZ22" s="104"/>
      <c r="BA22" s="104"/>
      <c r="BB22" s="117"/>
      <c r="BC22" s="117"/>
      <c r="BD22" s="117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7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17"/>
      <c r="EK22" s="117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119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119"/>
      <c r="GT22" s="119"/>
      <c r="GU22" s="119"/>
      <c r="GV22" s="119"/>
      <c r="GW22" s="119"/>
      <c r="GX22" s="119"/>
      <c r="GY22" s="119"/>
      <c r="GZ22" s="119"/>
      <c r="HA22" s="119"/>
      <c r="HB22" s="8"/>
      <c r="HC22" s="8"/>
      <c r="HD22" s="8"/>
      <c r="HE22" s="8"/>
      <c r="HF22" s="8"/>
      <c r="HG22" s="8"/>
      <c r="HH22" s="8"/>
    </row>
    <row r="23" spans="8:8" s="113" ht="18.95" customFormat="1" customHeight="1">
      <c r="A23" s="120" t="s">
        <v>1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2"/>
      <c r="AF23" s="116"/>
      <c r="AG23" s="116"/>
      <c r="AH23" s="116"/>
      <c r="AI23" s="116"/>
      <c r="AJ23" s="116"/>
      <c r="AK23" s="116"/>
      <c r="AL23" s="4"/>
      <c r="AM23" s="4"/>
      <c r="AN23" s="4"/>
      <c r="AO23" s="5"/>
      <c r="AP23" s="5"/>
      <c r="AQ23" s="5"/>
      <c r="AR23" s="5"/>
      <c r="AS23" s="5"/>
      <c r="AT23" s="5"/>
      <c r="AU23" s="5"/>
      <c r="AV23" s="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118"/>
      <c r="DN23" s="118"/>
      <c r="DO23" s="118"/>
      <c r="DP23" s="118"/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119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119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</row>
    <row r="24" spans="8:8" ht="18.95" customHeight="1">
      <c r="A24" s="16"/>
      <c r="B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20"/>
      <c r="AF24" s="21"/>
      <c r="AG24" s="21"/>
      <c r="AH24" s="21"/>
      <c r="AI24" s="21"/>
      <c r="AJ24" s="21"/>
      <c r="AK24" s="21"/>
      <c r="AL24" s="116"/>
      <c r="AM24" s="21"/>
      <c r="AN24" s="21"/>
      <c r="AO24" s="22"/>
      <c r="AP24" s="22"/>
      <c r="AQ24" s="22"/>
      <c r="AR24" s="22"/>
      <c r="AS24" s="22"/>
      <c r="AT24" s="22"/>
      <c r="AU24" s="22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8"/>
      <c r="CO24" s="28"/>
      <c r="CP24" s="28"/>
      <c r="CQ24" s="28"/>
      <c r="CR24" s="28"/>
      <c r="CS24" s="23"/>
      <c r="CT24" s="23"/>
      <c r="CU24" s="23"/>
      <c r="CV24" s="23"/>
      <c r="CW24" s="23"/>
      <c r="CX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8"/>
      <c r="EE24" s="28"/>
      <c r="EF24" s="28"/>
      <c r="EG24" s="28"/>
      <c r="EH24" s="28"/>
      <c r="EI24" s="23"/>
      <c r="EJ24" s="23"/>
      <c r="EK24" s="23"/>
      <c r="GD24" s="94"/>
      <c r="GS24" s="94"/>
    </row>
    <row r="25" spans="8:8" ht="18.95" customHeight="1">
      <c r="A25" s="34" t="s">
        <v>2</v>
      </c>
      <c r="B25" s="34" t="s">
        <v>3</v>
      </c>
      <c r="C25" s="35" t="s">
        <v>4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 t="s">
        <v>5</v>
      </c>
      <c r="P25" s="35" t="s">
        <v>6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7</v>
      </c>
      <c r="AC25" s="35" t="s">
        <v>8</v>
      </c>
      <c r="AD25" s="35" t="s">
        <v>9</v>
      </c>
      <c r="AE25" s="123"/>
      <c r="AF25" s="21"/>
      <c r="AG25" s="21"/>
      <c r="AH25" s="21"/>
      <c r="AI25" s="21"/>
      <c r="AJ25" s="21"/>
      <c r="AK25" s="21"/>
      <c r="AL25" s="21"/>
      <c r="AM25" s="21"/>
      <c r="AN25" s="38"/>
      <c r="AO25" s="39"/>
      <c r="AP25" s="39"/>
      <c r="AQ25" s="39"/>
      <c r="AR25" s="39"/>
      <c r="AS25" s="39"/>
      <c r="AT25" s="39"/>
      <c r="AU25" s="39"/>
      <c r="AV25" s="40"/>
      <c r="AW25" s="40"/>
      <c r="AX25" s="40"/>
      <c r="AY25" s="40"/>
      <c r="AZ25" s="40"/>
      <c r="BA25" s="40"/>
      <c r="BB25" s="40"/>
      <c r="BC25" s="40"/>
      <c r="BD25" s="40"/>
      <c r="BE25" s="43"/>
      <c r="BF25" s="4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43"/>
      <c r="CT25" s="40"/>
      <c r="CU25" s="43"/>
      <c r="CV25" s="4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43"/>
      <c r="EJ25" s="40"/>
      <c r="EK25" s="40"/>
      <c r="GD25" s="94"/>
      <c r="GS25" s="94"/>
      <c r="GT25" s="94"/>
      <c r="GU25" s="94"/>
    </row>
    <row r="26" spans="8:8" ht="18.95" customHeight="1">
      <c r="A26" s="48"/>
      <c r="B26" s="48"/>
      <c r="C26" s="49" t="s">
        <v>10</v>
      </c>
      <c r="D26" s="49" t="s">
        <v>11</v>
      </c>
      <c r="E26" s="49" t="s">
        <v>12</v>
      </c>
      <c r="F26" s="49" t="s">
        <v>13</v>
      </c>
      <c r="G26" s="49" t="s">
        <v>14</v>
      </c>
      <c r="H26" s="49" t="s">
        <v>15</v>
      </c>
      <c r="I26" s="49" t="s">
        <v>16</v>
      </c>
      <c r="J26" s="49" t="s">
        <v>17</v>
      </c>
      <c r="K26" s="49" t="s">
        <v>18</v>
      </c>
      <c r="L26" s="49" t="s">
        <v>19</v>
      </c>
      <c r="M26" s="49" t="s">
        <v>20</v>
      </c>
      <c r="N26" s="49" t="s">
        <v>21</v>
      </c>
      <c r="O26" s="36"/>
      <c r="P26" s="49" t="s">
        <v>10</v>
      </c>
      <c r="Q26" s="49" t="s">
        <v>11</v>
      </c>
      <c r="R26" s="49" t="s">
        <v>12</v>
      </c>
      <c r="S26" s="49" t="s">
        <v>13</v>
      </c>
      <c r="T26" s="49" t="s">
        <v>14</v>
      </c>
      <c r="U26" s="49" t="s">
        <v>15</v>
      </c>
      <c r="V26" s="49" t="s">
        <v>16</v>
      </c>
      <c r="W26" s="49" t="s">
        <v>17</v>
      </c>
      <c r="X26" s="49" t="s">
        <v>18</v>
      </c>
      <c r="Y26" s="49" t="s">
        <v>19</v>
      </c>
      <c r="Z26" s="49" t="s">
        <v>20</v>
      </c>
      <c r="AA26" s="49" t="s">
        <v>21</v>
      </c>
      <c r="AB26" s="50"/>
      <c r="AC26" s="35"/>
      <c r="AD26" s="35"/>
      <c r="AE26" s="123"/>
      <c r="AF26" s="124"/>
      <c r="AG26" s="124"/>
      <c r="AH26" s="124"/>
      <c r="AI26" s="124"/>
      <c r="AJ26" s="124"/>
      <c r="AK26" s="124"/>
      <c r="AL26" s="124"/>
      <c r="AM26" s="124"/>
      <c r="AN26" s="38"/>
      <c r="AO26" s="39"/>
      <c r="AP26" s="39"/>
      <c r="AQ26" s="39"/>
      <c r="AR26" s="39"/>
      <c r="AS26" s="39"/>
      <c r="AT26" s="39"/>
      <c r="AU26" s="39"/>
      <c r="AV26" s="40"/>
      <c r="AW26" s="40"/>
      <c r="AX26" s="40"/>
      <c r="AY26" s="40"/>
      <c r="AZ26" s="41"/>
      <c r="BA26" s="42"/>
      <c r="BB26" s="40"/>
      <c r="BC26" s="40"/>
      <c r="BD26" s="40"/>
      <c r="BE26" s="43"/>
      <c r="BF26" s="43"/>
      <c r="BG26" s="40"/>
      <c r="BH26" s="40"/>
      <c r="BI26" s="40"/>
      <c r="BJ26" s="40"/>
      <c r="BK26" s="40"/>
      <c r="BL26" s="40"/>
      <c r="BM26" s="40"/>
      <c r="BN26" s="125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43"/>
      <c r="CT26" s="40"/>
      <c r="CU26" s="43"/>
      <c r="CV26" s="43"/>
      <c r="CW26" s="40"/>
      <c r="CX26" s="40"/>
      <c r="CY26" s="40"/>
      <c r="CZ26" s="40"/>
      <c r="DA26" s="40"/>
      <c r="DB26" s="40"/>
      <c r="DC26" s="40"/>
      <c r="DD26" s="125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5"/>
      <c r="EF26" s="125"/>
      <c r="EG26" s="125"/>
      <c r="EH26" s="125"/>
      <c r="EI26" s="43"/>
      <c r="EJ26" s="40"/>
      <c r="EK26" s="40"/>
    </row>
    <row r="27" spans="8:8" ht="7.5" customHeight="1">
      <c r="A27" s="61"/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126"/>
      <c r="AF27" s="21"/>
      <c r="AG27" s="21"/>
      <c r="AH27" s="21"/>
      <c r="AI27" s="21"/>
      <c r="AJ27" s="21"/>
      <c r="AK27" s="21"/>
      <c r="AL27" s="21"/>
      <c r="AM27" s="21"/>
      <c r="AN27" s="21"/>
      <c r="AO27" s="22"/>
      <c r="AP27" s="22"/>
      <c r="AQ27" s="22"/>
      <c r="AR27" s="22"/>
      <c r="AS27" s="22"/>
      <c r="AT27" s="22"/>
      <c r="AU27" s="22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8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64"/>
      <c r="BZ27" s="64"/>
      <c r="CA27" s="23"/>
      <c r="CB27" s="64"/>
      <c r="CC27" s="23"/>
      <c r="CD27" s="23"/>
      <c r="CE27" s="65"/>
      <c r="CF27" s="65"/>
      <c r="CG27" s="65"/>
      <c r="CH27" s="65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8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64"/>
      <c r="DP27" s="64"/>
      <c r="DQ27" s="23"/>
      <c r="DR27" s="64"/>
      <c r="DS27" s="23"/>
      <c r="DT27" s="23"/>
      <c r="DU27" s="65"/>
      <c r="DV27" s="65"/>
      <c r="DW27" s="65"/>
      <c r="DX27" s="65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3"/>
      <c r="EJ27" s="23"/>
      <c r="EK27" s="23"/>
    </row>
    <row r="28" spans="8:8" s="67" ht="27.75" customFormat="1" customHeight="1">
      <c r="A28" s="68">
        <v>1.0</v>
      </c>
      <c r="B28" s="68" t="s">
        <v>22</v>
      </c>
      <c r="C28" s="69">
        <v>300.0</v>
      </c>
      <c r="D28" s="69">
        <v>250.0</v>
      </c>
      <c r="E28" s="69">
        <v>117.0</v>
      </c>
      <c r="F28" s="69">
        <v>150.0</v>
      </c>
      <c r="G28" s="69">
        <v>200.0</v>
      </c>
      <c r="H28" s="69">
        <v>180.0</v>
      </c>
      <c r="I28" s="69">
        <v>150.0</v>
      </c>
      <c r="J28" s="69">
        <v>320.0</v>
      </c>
      <c r="K28" s="69">
        <v>218.0</v>
      </c>
      <c r="L28" s="69">
        <v>250.0</v>
      </c>
      <c r="M28" s="69">
        <v>200.0</v>
      </c>
      <c r="N28" s="69">
        <v>325.0</v>
      </c>
      <c r="O28" s="69">
        <f>SUM(C28:N28)</f>
        <v>2660.0</v>
      </c>
      <c r="P28" s="69">
        <v>120.0</v>
      </c>
      <c r="Q28" s="69">
        <v>300.0</v>
      </c>
      <c r="R28" s="69">
        <v>115.0</v>
      </c>
      <c r="S28" s="69">
        <v>300.0</v>
      </c>
      <c r="T28" s="69">
        <v>250.0</v>
      </c>
      <c r="U28" s="69">
        <v>250.0</v>
      </c>
      <c r="V28" s="69">
        <v>262.0</v>
      </c>
      <c r="W28" s="69">
        <v>88.0</v>
      </c>
      <c r="X28" s="69">
        <v>180.0</v>
      </c>
      <c r="Y28" s="69">
        <v>150.0</v>
      </c>
      <c r="Z28" s="127">
        <v>320.0</v>
      </c>
      <c r="AA28" s="127">
        <v>218.0</v>
      </c>
      <c r="AB28" s="69">
        <f t="shared" si="4" ref="AB28:AB38">SUM(P28:AA28)</f>
        <v>2553.0</v>
      </c>
      <c r="AC28" s="72">
        <v>6.0</v>
      </c>
      <c r="AD28" s="69">
        <f>AC28*AB28</f>
        <v>15318.0</v>
      </c>
      <c r="AE28" s="128"/>
      <c r="AF28" s="21"/>
      <c r="AG28" s="21"/>
      <c r="AH28" s="21"/>
      <c r="AI28" s="21"/>
      <c r="AJ28" s="21"/>
      <c r="AK28" s="21"/>
      <c r="AL28" s="21"/>
      <c r="AM28" s="21"/>
      <c r="AN28" s="21"/>
      <c r="AO28" s="22"/>
      <c r="AP28" s="22"/>
      <c r="AQ28" s="22"/>
      <c r="AR28" s="22"/>
      <c r="AS28" s="22"/>
      <c r="AT28" s="22"/>
      <c r="AU28" s="22"/>
      <c r="AV28" s="74"/>
      <c r="AW28" s="74"/>
      <c r="AX28" s="74"/>
      <c r="AY28" s="23"/>
      <c r="AZ28" s="75"/>
      <c r="BA28" s="75"/>
      <c r="BB28" s="129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8"/>
      <c r="EH28" s="28"/>
      <c r="EI28" s="23"/>
      <c r="EJ28" s="23"/>
      <c r="EK28" s="23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</row>
    <row r="29" spans="8:8" s="84" ht="27.75" customFormat="1" customHeight="1">
      <c r="A29" s="85">
        <v>2.0</v>
      </c>
      <c r="B29" s="85" t="s">
        <v>24</v>
      </c>
      <c r="C29" s="86">
        <v>502.0</v>
      </c>
      <c r="D29" s="86">
        <v>340.0</v>
      </c>
      <c r="E29" s="86">
        <v>93.0</v>
      </c>
      <c r="F29" s="69">
        <v>492.0</v>
      </c>
      <c r="G29" s="69">
        <v>521.0</v>
      </c>
      <c r="H29" s="69">
        <v>521.0</v>
      </c>
      <c r="I29" s="69">
        <v>561.0</v>
      </c>
      <c r="J29" s="69">
        <v>509.0</v>
      </c>
      <c r="K29" s="69">
        <v>452.0</v>
      </c>
      <c r="L29" s="69">
        <v>412.0</v>
      </c>
      <c r="M29" s="69">
        <v>475.0</v>
      </c>
      <c r="N29" s="69">
        <v>168.0</v>
      </c>
      <c r="O29" s="69">
        <f t="shared" si="5" ref="O29:O38">SUM(C29:N29)</f>
        <v>5046.0</v>
      </c>
      <c r="P29" s="86">
        <v>512.0</v>
      </c>
      <c r="Q29" s="86">
        <v>474.0</v>
      </c>
      <c r="R29" s="86">
        <v>512.0</v>
      </c>
      <c r="S29" s="69">
        <v>502.0</v>
      </c>
      <c r="T29" s="69">
        <v>340.0</v>
      </c>
      <c r="U29" s="69">
        <v>315.0</v>
      </c>
      <c r="V29" s="69">
        <v>492.0</v>
      </c>
      <c r="W29" s="69">
        <v>521.0</v>
      </c>
      <c r="X29" s="69">
        <v>521.0</v>
      </c>
      <c r="Y29" s="69">
        <v>561.0</v>
      </c>
      <c r="Z29" s="130">
        <v>509.0</v>
      </c>
      <c r="AA29" s="127">
        <v>452.0</v>
      </c>
      <c r="AB29" s="69">
        <f t="shared" si="4"/>
        <v>5711.0</v>
      </c>
      <c r="AC29" s="72">
        <v>6.0</v>
      </c>
      <c r="AD29" s="69">
        <f t="shared" si="6" ref="AD29:AD38">AC29*AB29</f>
        <v>34266.0</v>
      </c>
      <c r="AE29" s="128"/>
      <c r="AF29" s="21"/>
      <c r="AG29" s="21"/>
      <c r="AH29" s="21"/>
      <c r="AI29" s="21"/>
      <c r="AJ29" s="21"/>
      <c r="AK29" s="21"/>
      <c r="AL29" s="21"/>
      <c r="AM29" s="21"/>
      <c r="AN29" s="21"/>
      <c r="AO29" s="22"/>
      <c r="AP29" s="22"/>
      <c r="AQ29" s="22"/>
      <c r="AR29" s="22"/>
      <c r="AS29" s="22"/>
      <c r="AT29" s="22"/>
      <c r="AU29" s="22"/>
      <c r="AV29" s="74"/>
      <c r="AW29" s="74"/>
      <c r="AX29" s="74"/>
      <c r="AY29" s="23"/>
      <c r="AZ29" s="75"/>
      <c r="BA29" s="75"/>
      <c r="BB29" s="129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8"/>
      <c r="EH29" s="28"/>
      <c r="EI29" s="23"/>
      <c r="EJ29" s="23"/>
      <c r="EK29" s="23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</row>
    <row r="30" spans="8:8" s="131" ht="27.75" customFormat="1" customHeight="1">
      <c r="A30" s="132">
        <v>3.0</v>
      </c>
      <c r="B30" s="132" t="s">
        <v>25</v>
      </c>
      <c r="C30" s="86">
        <v>246.0</v>
      </c>
      <c r="D30" s="86">
        <v>189.0</v>
      </c>
      <c r="E30" s="86">
        <v>177.0</v>
      </c>
      <c r="F30" s="69">
        <v>274.0</v>
      </c>
      <c r="G30" s="69">
        <v>450.0</v>
      </c>
      <c r="H30" s="69">
        <v>45.0</v>
      </c>
      <c r="I30" s="69">
        <v>288.0</v>
      </c>
      <c r="J30" s="69">
        <v>277.0</v>
      </c>
      <c r="K30" s="69">
        <v>232.0</v>
      </c>
      <c r="L30" s="69">
        <v>168.0</v>
      </c>
      <c r="M30" s="69">
        <v>183.0</v>
      </c>
      <c r="N30" s="69">
        <v>74.0</v>
      </c>
      <c r="O30" s="69">
        <f t="shared" si="5"/>
        <v>2603.0</v>
      </c>
      <c r="P30" s="86">
        <v>143.0</v>
      </c>
      <c r="Q30" s="86">
        <v>146.0</v>
      </c>
      <c r="R30" s="86">
        <v>437.0</v>
      </c>
      <c r="S30" s="69">
        <v>246.0</v>
      </c>
      <c r="T30" s="69">
        <v>189.0</v>
      </c>
      <c r="U30" s="69">
        <v>172.0</v>
      </c>
      <c r="V30" s="69">
        <v>274.0</v>
      </c>
      <c r="W30" s="69">
        <v>450.0</v>
      </c>
      <c r="X30" s="69">
        <v>45.0</v>
      </c>
      <c r="Y30" s="69">
        <v>288.0</v>
      </c>
      <c r="Z30" s="130">
        <v>277.0</v>
      </c>
      <c r="AA30" s="127">
        <v>232.0</v>
      </c>
      <c r="AB30" s="69">
        <f t="shared" si="4"/>
        <v>2899.0</v>
      </c>
      <c r="AC30" s="72">
        <v>6.0</v>
      </c>
      <c r="AD30" s="69">
        <f t="shared" si="6"/>
        <v>17394.0</v>
      </c>
      <c r="AE30" s="128"/>
      <c r="AF30" s="21"/>
      <c r="AG30" s="21"/>
      <c r="AH30" s="21"/>
      <c r="AI30" s="21"/>
      <c r="AJ30" s="21"/>
      <c r="AK30" s="21"/>
      <c r="AL30" s="21"/>
      <c r="AM30" s="21"/>
      <c r="AN30" s="21"/>
      <c r="AO30" s="22"/>
      <c r="AP30" s="22"/>
      <c r="AQ30" s="22"/>
      <c r="AR30" s="22"/>
      <c r="AS30" s="22"/>
      <c r="AT30" s="22"/>
      <c r="AU30" s="22"/>
      <c r="AV30" s="74"/>
      <c r="AW30" s="74"/>
      <c r="AX30" s="74"/>
      <c r="AY30" s="23"/>
      <c r="AZ30" s="75"/>
      <c r="BA30" s="75"/>
      <c r="BB30" s="129"/>
      <c r="BC30" s="28"/>
      <c r="BD30" s="28"/>
      <c r="BE30" s="28"/>
      <c r="BF30" s="28"/>
      <c r="BG30" s="23"/>
      <c r="BH30" s="23"/>
      <c r="BI30" s="23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8"/>
      <c r="EH30" s="28"/>
      <c r="EI30" s="23"/>
      <c r="EJ30" s="28"/>
      <c r="EK30" s="2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</row>
    <row r="31" spans="8:8" s="84" ht="27.75" customFormat="1" customHeight="1">
      <c r="A31" s="85">
        <v>4.0</v>
      </c>
      <c r="B31" s="85" t="s">
        <v>26</v>
      </c>
      <c r="C31" s="86">
        <v>77.0</v>
      </c>
      <c r="D31" s="86">
        <v>201.0</v>
      </c>
      <c r="E31" s="86">
        <v>87.0</v>
      </c>
      <c r="F31" s="69">
        <v>103.0</v>
      </c>
      <c r="G31" s="69">
        <v>162.0</v>
      </c>
      <c r="H31" s="69">
        <v>71.0</v>
      </c>
      <c r="I31" s="69">
        <v>104.0</v>
      </c>
      <c r="J31" s="69">
        <v>173.0</v>
      </c>
      <c r="K31" s="69">
        <v>155.0</v>
      </c>
      <c r="L31" s="69">
        <v>104.0</v>
      </c>
      <c r="M31" s="69">
        <v>84.0</v>
      </c>
      <c r="N31" s="69">
        <v>121.0</v>
      </c>
      <c r="O31" s="69">
        <f t="shared" si="5"/>
        <v>1442.0</v>
      </c>
      <c r="P31" s="86">
        <v>128.0</v>
      </c>
      <c r="Q31" s="86">
        <v>105.0</v>
      </c>
      <c r="R31" s="86">
        <v>233.0</v>
      </c>
      <c r="S31" s="69">
        <v>77.0</v>
      </c>
      <c r="T31" s="69">
        <v>201.0</v>
      </c>
      <c r="U31" s="69">
        <v>87.0</v>
      </c>
      <c r="V31" s="69">
        <v>103.0</v>
      </c>
      <c r="W31" s="69">
        <v>162.0</v>
      </c>
      <c r="X31" s="69">
        <v>71.0</v>
      </c>
      <c r="Y31" s="69">
        <v>104.0</v>
      </c>
      <c r="Z31" s="130">
        <v>173.0</v>
      </c>
      <c r="AA31" s="127">
        <v>155.0</v>
      </c>
      <c r="AB31" s="69">
        <f t="shared" si="4"/>
        <v>1599.0</v>
      </c>
      <c r="AC31" s="72">
        <v>6.0</v>
      </c>
      <c r="AD31" s="69">
        <f t="shared" si="6"/>
        <v>9594.0</v>
      </c>
      <c r="AE31" s="128"/>
      <c r="AF31" s="21"/>
      <c r="AG31" s="21"/>
      <c r="AH31" s="21"/>
      <c r="AI31" s="21"/>
      <c r="AJ31" s="21"/>
      <c r="AK31" s="21"/>
      <c r="AL31" s="21"/>
      <c r="AM31" s="21"/>
      <c r="AN31" s="21"/>
      <c r="AO31" s="22"/>
      <c r="AP31" s="22"/>
      <c r="AQ31" s="22"/>
      <c r="AR31" s="22"/>
      <c r="AS31" s="22"/>
      <c r="AT31" s="22"/>
      <c r="AU31" s="22"/>
      <c r="AV31" s="74"/>
      <c r="AW31" s="74"/>
      <c r="AX31" s="74"/>
      <c r="AY31" s="23"/>
      <c r="AZ31" s="75"/>
      <c r="BA31" s="75"/>
      <c r="BB31" s="129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8"/>
      <c r="EH31" s="28"/>
      <c r="EI31" s="23"/>
      <c r="EJ31" s="23"/>
      <c r="EK31" s="23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</row>
    <row r="32" spans="8:8" s="84" ht="27.75" customFormat="1" customHeight="1">
      <c r="A32" s="85">
        <v>5.0</v>
      </c>
      <c r="B32" s="85" t="s">
        <v>27</v>
      </c>
      <c r="C32" s="86">
        <v>289.0</v>
      </c>
      <c r="D32" s="86">
        <v>291.0</v>
      </c>
      <c r="E32" s="86">
        <v>206.0</v>
      </c>
      <c r="F32" s="69">
        <v>213.0</v>
      </c>
      <c r="G32" s="69">
        <v>388.0</v>
      </c>
      <c r="H32" s="69">
        <v>88.0</v>
      </c>
      <c r="I32" s="69">
        <v>215.0</v>
      </c>
      <c r="J32" s="69">
        <v>458.0</v>
      </c>
      <c r="K32" s="69">
        <v>369.0</v>
      </c>
      <c r="L32" s="69">
        <v>263.0</v>
      </c>
      <c r="M32" s="69">
        <v>236.0</v>
      </c>
      <c r="N32" s="69">
        <v>170.0</v>
      </c>
      <c r="O32" s="69">
        <f t="shared" si="5"/>
        <v>3186.0</v>
      </c>
      <c r="P32" s="86">
        <v>250.0</v>
      </c>
      <c r="Q32" s="86">
        <v>232.0</v>
      </c>
      <c r="R32" s="86">
        <v>221.0</v>
      </c>
      <c r="S32" s="69">
        <v>289.0</v>
      </c>
      <c r="T32" s="69">
        <v>291.0</v>
      </c>
      <c r="U32" s="69">
        <v>212.0</v>
      </c>
      <c r="V32" s="69">
        <v>303.0</v>
      </c>
      <c r="W32" s="69">
        <v>298.0</v>
      </c>
      <c r="X32" s="69">
        <v>88.0</v>
      </c>
      <c r="Y32" s="69">
        <v>215.0</v>
      </c>
      <c r="Z32" s="130">
        <v>458.0</v>
      </c>
      <c r="AA32" s="127">
        <v>369.0</v>
      </c>
      <c r="AB32" s="69">
        <f t="shared" si="4"/>
        <v>3226.0</v>
      </c>
      <c r="AC32" s="72">
        <v>6.0</v>
      </c>
      <c r="AD32" s="69">
        <f t="shared" si="6"/>
        <v>19356.0</v>
      </c>
      <c r="AE32" s="128"/>
      <c r="AF32" s="21"/>
      <c r="AG32" s="21"/>
      <c r="AH32" s="21"/>
      <c r="AI32" s="21"/>
      <c r="AJ32" s="21"/>
      <c r="AK32" s="21"/>
      <c r="AL32" s="21"/>
      <c r="AM32" s="21"/>
      <c r="AN32" s="21"/>
      <c r="AO32" s="22"/>
      <c r="AP32" s="22"/>
      <c r="AQ32" s="22"/>
      <c r="AR32" s="22"/>
      <c r="AS32" s="22"/>
      <c r="AT32" s="22"/>
      <c r="AU32" s="22"/>
      <c r="AV32" s="74"/>
      <c r="AW32" s="74"/>
      <c r="AX32" s="74"/>
      <c r="AY32" s="23"/>
      <c r="AZ32" s="75"/>
      <c r="BA32" s="75"/>
      <c r="BB32" s="129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8"/>
      <c r="EH32" s="28"/>
      <c r="EI32" s="23"/>
      <c r="EJ32" s="23"/>
      <c r="EK32" s="23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</row>
    <row r="33" spans="8:8" s="84" ht="33.0" customFormat="1" customHeight="1">
      <c r="A33" s="85">
        <v>6.0</v>
      </c>
      <c r="B33" s="85" t="s">
        <v>28</v>
      </c>
      <c r="C33" s="86">
        <v>49.0</v>
      </c>
      <c r="D33" s="86">
        <v>37.0</v>
      </c>
      <c r="E33" s="86">
        <v>41.0</v>
      </c>
      <c r="F33" s="69">
        <v>55.0</v>
      </c>
      <c r="G33" s="69">
        <v>106.0</v>
      </c>
      <c r="H33" s="69">
        <v>43.0</v>
      </c>
      <c r="I33" s="69">
        <v>224.0</v>
      </c>
      <c r="J33" s="69">
        <v>234.0</v>
      </c>
      <c r="K33" s="69">
        <v>214.0</v>
      </c>
      <c r="L33" s="69">
        <v>141.0</v>
      </c>
      <c r="M33" s="69">
        <v>66.0</v>
      </c>
      <c r="N33" s="69">
        <v>57.0</v>
      </c>
      <c r="O33" s="69">
        <f t="shared" si="5"/>
        <v>1267.0</v>
      </c>
      <c r="P33" s="86">
        <v>38.0</v>
      </c>
      <c r="Q33" s="86">
        <v>20.0</v>
      </c>
      <c r="R33" s="86">
        <v>41.0</v>
      </c>
      <c r="S33" s="69">
        <v>49.0</v>
      </c>
      <c r="T33" s="69">
        <v>37.0</v>
      </c>
      <c r="U33" s="69">
        <v>32.0</v>
      </c>
      <c r="V33" s="69">
        <v>76.0</v>
      </c>
      <c r="W33" s="69">
        <v>85.0</v>
      </c>
      <c r="X33" s="69">
        <v>43.0</v>
      </c>
      <c r="Y33" s="69">
        <v>224.0</v>
      </c>
      <c r="Z33" s="130">
        <v>234.0</v>
      </c>
      <c r="AA33" s="127">
        <v>214.0</v>
      </c>
      <c r="AB33" s="69">
        <f t="shared" si="4"/>
        <v>1093.0</v>
      </c>
      <c r="AC33" s="72">
        <v>6.0</v>
      </c>
      <c r="AD33" s="69">
        <f t="shared" si="6"/>
        <v>6558.0</v>
      </c>
      <c r="AE33" s="128"/>
      <c r="AF33" s="21"/>
      <c r="AG33" s="21"/>
      <c r="AH33" s="36" t="s">
        <v>36</v>
      </c>
      <c r="AI33" s="36" t="s">
        <v>37</v>
      </c>
      <c r="AJ33" s="133" t="s">
        <v>38</v>
      </c>
      <c r="AK33" s="21"/>
      <c r="AL33" s="21"/>
      <c r="AM33" s="21"/>
      <c r="AN33" s="21"/>
      <c r="AO33" s="22"/>
      <c r="AP33" s="22"/>
      <c r="AQ33" s="22"/>
      <c r="AR33" s="22"/>
      <c r="AS33" s="22"/>
      <c r="AT33" s="22"/>
      <c r="AU33" s="22"/>
      <c r="AV33" s="74"/>
      <c r="AW33" s="74"/>
      <c r="AX33" s="74"/>
      <c r="AY33" s="23"/>
      <c r="AZ33" s="75"/>
      <c r="BA33" s="75"/>
      <c r="BB33" s="129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8"/>
      <c r="EH33" s="28"/>
      <c r="EI33" s="23"/>
      <c r="EJ33" s="23"/>
      <c r="EK33" s="23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</row>
    <row r="34" spans="8:8" s="84" ht="27.75" customFormat="1" customHeight="1">
      <c r="A34" s="85">
        <v>7.0</v>
      </c>
      <c r="B34" s="85" t="s">
        <v>29</v>
      </c>
      <c r="C34" s="86">
        <v>219.0</v>
      </c>
      <c r="D34" s="86">
        <v>246.0</v>
      </c>
      <c r="E34" s="86">
        <v>218.0</v>
      </c>
      <c r="F34" s="69">
        <v>172.0</v>
      </c>
      <c r="G34" s="69">
        <v>271.0</v>
      </c>
      <c r="H34" s="69">
        <v>175.0</v>
      </c>
      <c r="I34" s="69">
        <v>248.0</v>
      </c>
      <c r="J34" s="69">
        <v>220.0</v>
      </c>
      <c r="K34" s="69">
        <v>199.0</v>
      </c>
      <c r="L34" s="69">
        <v>289.0</v>
      </c>
      <c r="M34" s="69">
        <v>183.0</v>
      </c>
      <c r="N34" s="69">
        <v>203.0</v>
      </c>
      <c r="O34" s="69">
        <f t="shared" si="5"/>
        <v>2643.0</v>
      </c>
      <c r="P34" s="86">
        <v>254.0</v>
      </c>
      <c r="Q34" s="86">
        <v>266.0</v>
      </c>
      <c r="R34" s="86">
        <v>312.0</v>
      </c>
      <c r="S34" s="69">
        <v>219.0</v>
      </c>
      <c r="T34" s="69">
        <v>246.0</v>
      </c>
      <c r="U34" s="69">
        <v>188.0</v>
      </c>
      <c r="V34" s="69">
        <v>172.0</v>
      </c>
      <c r="W34" s="69">
        <v>271.0</v>
      </c>
      <c r="X34" s="69">
        <v>175.0</v>
      </c>
      <c r="Y34" s="69">
        <v>248.0</v>
      </c>
      <c r="Z34" s="130">
        <v>220.0</v>
      </c>
      <c r="AA34" s="127">
        <v>199.0</v>
      </c>
      <c r="AB34" s="69">
        <f t="shared" si="4"/>
        <v>2770.0</v>
      </c>
      <c r="AC34" s="72">
        <v>6.0</v>
      </c>
      <c r="AD34" s="69">
        <f t="shared" si="6"/>
        <v>16620.0</v>
      </c>
      <c r="AE34" s="128"/>
      <c r="AF34" s="21"/>
      <c r="AG34" s="21"/>
      <c r="AH34" s="134">
        <f>AE40</f>
        <v>0.0</v>
      </c>
      <c r="AI34" s="134">
        <f>AD40</f>
        <v>236844.0</v>
      </c>
      <c r="AJ34" s="134" t="e">
        <f>AI34/AH34*100</f>
        <v>#DIV/0!</v>
      </c>
      <c r="AK34" s="21"/>
      <c r="AL34" s="21"/>
      <c r="AM34" s="21"/>
      <c r="AN34" s="21"/>
      <c r="AO34" s="22"/>
      <c r="AP34" s="22"/>
      <c r="AQ34" s="22"/>
      <c r="AR34" s="22"/>
      <c r="AS34" s="22"/>
      <c r="AT34" s="22"/>
      <c r="AU34" s="22"/>
      <c r="AV34" s="74"/>
      <c r="AW34" s="74"/>
      <c r="AX34" s="74"/>
      <c r="AY34" s="23"/>
      <c r="AZ34" s="75"/>
      <c r="BA34" s="75"/>
      <c r="BB34" s="129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8"/>
      <c r="EH34" s="28"/>
      <c r="EI34" s="23"/>
      <c r="EJ34" s="23"/>
      <c r="EK34" s="23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</row>
    <row r="35" spans="8:8" s="131" ht="27.75" customFormat="1" customHeight="1">
      <c r="A35" s="132">
        <v>8.0</v>
      </c>
      <c r="B35" s="132" t="s">
        <v>30</v>
      </c>
      <c r="C35" s="86">
        <v>654.0</v>
      </c>
      <c r="D35" s="86">
        <v>376.0</v>
      </c>
      <c r="E35" s="86">
        <v>491.0</v>
      </c>
      <c r="F35" s="69">
        <v>429.0</v>
      </c>
      <c r="G35" s="69">
        <v>553.0</v>
      </c>
      <c r="H35" s="69">
        <v>555.0</v>
      </c>
      <c r="I35" s="69">
        <v>779.0</v>
      </c>
      <c r="J35" s="69">
        <v>552.0</v>
      </c>
      <c r="K35" s="69">
        <v>727.0</v>
      </c>
      <c r="L35" s="69">
        <v>845.0</v>
      </c>
      <c r="M35" s="69">
        <v>575.0</v>
      </c>
      <c r="N35" s="69">
        <v>343.0</v>
      </c>
      <c r="O35" s="69">
        <f t="shared" si="5"/>
        <v>6879.0</v>
      </c>
      <c r="P35" s="86">
        <v>550.0</v>
      </c>
      <c r="Q35" s="86">
        <v>588.0</v>
      </c>
      <c r="R35" s="86">
        <v>533.0</v>
      </c>
      <c r="S35" s="69">
        <v>654.0</v>
      </c>
      <c r="T35" s="69">
        <v>376.0</v>
      </c>
      <c r="U35" s="69">
        <v>580.0</v>
      </c>
      <c r="V35" s="69">
        <v>598.0</v>
      </c>
      <c r="W35" s="69">
        <v>384.0</v>
      </c>
      <c r="X35" s="69">
        <v>555.0</v>
      </c>
      <c r="Y35" s="69">
        <v>779.0</v>
      </c>
      <c r="Z35" s="130">
        <v>552.0</v>
      </c>
      <c r="AA35" s="127">
        <v>727.0</v>
      </c>
      <c r="AB35" s="69">
        <f t="shared" si="4"/>
        <v>6876.0</v>
      </c>
      <c r="AC35" s="72">
        <v>6.0</v>
      </c>
      <c r="AD35" s="69">
        <f t="shared" si="6"/>
        <v>41256.0</v>
      </c>
      <c r="AE35" s="128"/>
      <c r="AF35" s="21"/>
      <c r="AG35" s="21"/>
      <c r="AH35" s="21"/>
      <c r="AI35" s="21"/>
      <c r="AJ35" s="21"/>
      <c r="AK35" s="21"/>
      <c r="AL35" s="21"/>
      <c r="AM35" s="21"/>
      <c r="AN35" s="21"/>
      <c r="AO35" s="22"/>
      <c r="AP35" s="22"/>
      <c r="AQ35" s="22"/>
      <c r="AR35" s="22"/>
      <c r="AS35" s="22"/>
      <c r="AT35" s="22"/>
      <c r="AU35" s="22"/>
      <c r="AV35" s="74"/>
      <c r="AW35" s="74"/>
      <c r="AX35" s="74"/>
      <c r="AY35" s="23"/>
      <c r="AZ35" s="75"/>
      <c r="BA35" s="75"/>
      <c r="BB35" s="135"/>
      <c r="BC35" s="28"/>
      <c r="BD35" s="28"/>
      <c r="BE35" s="28"/>
      <c r="BF35" s="28"/>
      <c r="BG35" s="23"/>
      <c r="BH35" s="23"/>
      <c r="BI35" s="23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</row>
    <row r="36" spans="8:8" s="131" ht="27.75" customFormat="1" customHeight="1">
      <c r="A36" s="132">
        <v>9.0</v>
      </c>
      <c r="B36" s="132" t="s">
        <v>31</v>
      </c>
      <c r="C36" s="86">
        <v>649.0</v>
      </c>
      <c r="D36" s="86">
        <v>437.0</v>
      </c>
      <c r="E36" s="86">
        <v>425.0</v>
      </c>
      <c r="F36" s="69">
        <v>417.0</v>
      </c>
      <c r="G36" s="69">
        <v>510.0</v>
      </c>
      <c r="H36" s="69">
        <v>459.0</v>
      </c>
      <c r="I36" s="69">
        <v>700.0</v>
      </c>
      <c r="J36" s="69">
        <v>542.0</v>
      </c>
      <c r="K36" s="69">
        <v>542.0</v>
      </c>
      <c r="L36" s="69">
        <v>383.0</v>
      </c>
      <c r="M36" s="69">
        <v>297.0</v>
      </c>
      <c r="N36" s="69">
        <v>369.0</v>
      </c>
      <c r="O36" s="69">
        <f t="shared" si="5"/>
        <v>5730.0</v>
      </c>
      <c r="P36" s="86">
        <v>592.0</v>
      </c>
      <c r="Q36" s="86">
        <v>756.0</v>
      </c>
      <c r="R36" s="86">
        <v>647.0</v>
      </c>
      <c r="S36" s="69">
        <v>642.0</v>
      </c>
      <c r="T36" s="69">
        <v>432.0</v>
      </c>
      <c r="U36" s="69">
        <v>363.0</v>
      </c>
      <c r="V36" s="69">
        <v>465.0</v>
      </c>
      <c r="W36" s="69">
        <v>490.0</v>
      </c>
      <c r="X36" s="69">
        <v>457.0</v>
      </c>
      <c r="Y36" s="69">
        <v>696.0</v>
      </c>
      <c r="Z36" s="136">
        <v>538.0</v>
      </c>
      <c r="AA36" s="137">
        <v>538.0</v>
      </c>
      <c r="AB36" s="69">
        <f t="shared" si="4"/>
        <v>6616.0</v>
      </c>
      <c r="AC36" s="72">
        <v>6.0</v>
      </c>
      <c r="AD36" s="69">
        <f t="shared" si="6"/>
        <v>39696.0</v>
      </c>
      <c r="AE36" s="128"/>
      <c r="AF36" s="21"/>
      <c r="AG36" s="21"/>
      <c r="AH36" s="21"/>
      <c r="AI36" s="21"/>
      <c r="AJ36" s="21"/>
      <c r="AK36" s="21"/>
      <c r="AL36" s="21"/>
      <c r="AM36" s="21"/>
      <c r="AN36" s="21"/>
      <c r="AO36" s="22"/>
      <c r="AP36" s="22"/>
      <c r="AQ36" s="22"/>
      <c r="AR36" s="22"/>
      <c r="AS36" s="22"/>
      <c r="AT36" s="22"/>
      <c r="AU36" s="22"/>
      <c r="AV36" s="74"/>
      <c r="AW36" s="74"/>
      <c r="AX36" s="74"/>
      <c r="AY36" s="23"/>
      <c r="AZ36" s="75"/>
      <c r="BA36" s="75"/>
      <c r="BB36" s="135"/>
      <c r="BC36" s="28"/>
      <c r="BD36" s="28"/>
      <c r="BE36" s="28"/>
      <c r="BF36" s="28"/>
      <c r="BG36" s="23"/>
      <c r="BH36" s="23"/>
      <c r="BI36" s="23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</row>
    <row r="37" spans="8:8" s="84" ht="27.75" customFormat="1" customHeight="1">
      <c r="A37" s="85">
        <v>10.0</v>
      </c>
      <c r="B37" s="85" t="s">
        <v>32</v>
      </c>
      <c r="C37" s="86">
        <v>0.0</v>
      </c>
      <c r="D37" s="86">
        <v>19.0</v>
      </c>
      <c r="E37" s="86">
        <v>105.0</v>
      </c>
      <c r="F37" s="69">
        <v>3.0</v>
      </c>
      <c r="G37" s="69">
        <v>5.0</v>
      </c>
      <c r="H37" s="69">
        <v>14.0</v>
      </c>
      <c r="I37" s="69">
        <v>43.0</v>
      </c>
      <c r="J37" s="69">
        <v>38.0</v>
      </c>
      <c r="K37" s="69">
        <v>5.0</v>
      </c>
      <c r="L37" s="69">
        <v>14.0</v>
      </c>
      <c r="M37" s="69">
        <v>26.0</v>
      </c>
      <c r="N37" s="69">
        <v>23.0</v>
      </c>
      <c r="O37" s="69">
        <f t="shared" si="5"/>
        <v>295.0</v>
      </c>
      <c r="P37" s="86">
        <v>24.0</v>
      </c>
      <c r="Q37" s="86">
        <v>5.0</v>
      </c>
      <c r="R37" s="86">
        <v>59.0</v>
      </c>
      <c r="S37" s="69">
        <v>0.0</v>
      </c>
      <c r="T37" s="69">
        <v>19.0</v>
      </c>
      <c r="U37" s="69">
        <v>95.0</v>
      </c>
      <c r="V37" s="69">
        <v>3.0</v>
      </c>
      <c r="W37" s="69">
        <v>5.0</v>
      </c>
      <c r="X37" s="69">
        <v>14.0</v>
      </c>
      <c r="Y37" s="69">
        <v>43.0</v>
      </c>
      <c r="Z37" s="130">
        <v>38.0</v>
      </c>
      <c r="AA37" s="127">
        <v>5.0</v>
      </c>
      <c r="AB37" s="69">
        <f t="shared" si="4"/>
        <v>310.0</v>
      </c>
      <c r="AC37" s="72">
        <v>6.0</v>
      </c>
      <c r="AD37" s="69">
        <f t="shared" si="6"/>
        <v>1860.0</v>
      </c>
      <c r="AE37" s="128"/>
      <c r="AF37" s="21"/>
      <c r="AG37" s="21"/>
      <c r="AH37" s="21"/>
      <c r="AI37" s="21"/>
      <c r="AJ37" s="21"/>
      <c r="AK37" s="21"/>
      <c r="AL37" s="21"/>
      <c r="AM37" s="21"/>
      <c r="AN37" s="21"/>
      <c r="AO37" s="22"/>
      <c r="AP37" s="22"/>
      <c r="AQ37" s="22"/>
      <c r="AR37" s="22"/>
      <c r="AS37" s="22"/>
      <c r="AT37" s="22"/>
      <c r="AU37" s="22"/>
      <c r="AV37" s="74"/>
      <c r="AW37" s="74"/>
      <c r="AX37" s="74"/>
      <c r="AY37" s="23"/>
      <c r="AZ37" s="75"/>
      <c r="BA37" s="75"/>
      <c r="BB37" s="129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8"/>
      <c r="EH37" s="28"/>
      <c r="EI37" s="23"/>
      <c r="EJ37" s="23"/>
      <c r="EK37" s="23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</row>
    <row r="38" spans="8:8" s="84" ht="27.75" customFormat="1" customHeight="1">
      <c r="A38" s="85">
        <v>11.0</v>
      </c>
      <c r="B38" s="85" t="s">
        <v>33</v>
      </c>
      <c r="C38" s="86">
        <v>680.0</v>
      </c>
      <c r="D38" s="86">
        <v>708.0</v>
      </c>
      <c r="E38" s="86">
        <v>243.0</v>
      </c>
      <c r="F38" s="69">
        <v>377.0</v>
      </c>
      <c r="G38" s="69">
        <v>561.0</v>
      </c>
      <c r="H38" s="69">
        <v>427.0</v>
      </c>
      <c r="I38" s="69">
        <v>700.0</v>
      </c>
      <c r="J38" s="69">
        <v>526.0</v>
      </c>
      <c r="K38" s="69">
        <v>772.0</v>
      </c>
      <c r="L38" s="69">
        <v>492.0</v>
      </c>
      <c r="M38" s="69">
        <v>305.0</v>
      </c>
      <c r="N38" s="69">
        <v>288.0</v>
      </c>
      <c r="O38" s="69">
        <f t="shared" si="5"/>
        <v>6079.0</v>
      </c>
      <c r="P38" s="86">
        <v>214.0</v>
      </c>
      <c r="Q38" s="86">
        <v>158.0</v>
      </c>
      <c r="R38" s="86">
        <v>449.0</v>
      </c>
      <c r="S38" s="69">
        <v>680.0</v>
      </c>
      <c r="T38" s="69">
        <v>708.0</v>
      </c>
      <c r="U38" s="69">
        <v>249.0</v>
      </c>
      <c r="V38" s="69">
        <v>377.0</v>
      </c>
      <c r="W38" s="69">
        <v>561.0</v>
      </c>
      <c r="X38" s="69">
        <v>427.0</v>
      </c>
      <c r="Y38" s="69">
        <v>700.0</v>
      </c>
      <c r="Z38" s="130">
        <v>526.0</v>
      </c>
      <c r="AA38" s="127">
        <v>772.0</v>
      </c>
      <c r="AB38" s="69">
        <f t="shared" si="4"/>
        <v>5821.0</v>
      </c>
      <c r="AC38" s="72">
        <v>6.0</v>
      </c>
      <c r="AD38" s="69">
        <f t="shared" si="6"/>
        <v>34926.0</v>
      </c>
      <c r="AE38" s="128"/>
      <c r="AF38" s="21"/>
      <c r="AG38" s="21"/>
      <c r="AH38" s="21"/>
      <c r="AI38" s="21"/>
      <c r="AJ38" s="21"/>
      <c r="AK38" s="21"/>
      <c r="AL38" s="21"/>
      <c r="AM38" s="21"/>
      <c r="AN38" s="21"/>
      <c r="AO38" s="22"/>
      <c r="AP38" s="22"/>
      <c r="AQ38" s="22"/>
      <c r="AR38" s="22"/>
      <c r="AS38" s="22"/>
      <c r="AT38" s="22"/>
      <c r="AU38" s="22"/>
      <c r="AV38" s="74"/>
      <c r="AW38" s="74"/>
      <c r="AX38" s="74"/>
      <c r="AY38" s="23"/>
      <c r="AZ38" s="75"/>
      <c r="BA38" s="75"/>
      <c r="BB38" s="129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4"/>
      <c r="BZ38" s="24"/>
      <c r="CA38" s="15"/>
      <c r="CB38" s="23"/>
      <c r="CC38" s="23"/>
      <c r="CD38" s="23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8"/>
      <c r="EH38" s="28"/>
      <c r="EI38" s="23"/>
      <c r="EJ38" s="23"/>
      <c r="EK38" s="23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</row>
    <row r="39" spans="8:8" ht="3.75" customHeight="1">
      <c r="A39" s="88"/>
      <c r="B39" s="88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62"/>
      <c r="AD39" s="62"/>
      <c r="AE39" s="126"/>
      <c r="AF39" s="21"/>
      <c r="AG39" s="21"/>
      <c r="AH39" s="21"/>
      <c r="AI39" s="21"/>
      <c r="AJ39" s="21"/>
      <c r="AK39" s="21"/>
      <c r="AL39" s="21"/>
      <c r="AM39" s="21"/>
      <c r="AN39" s="21"/>
      <c r="AO39" s="22"/>
      <c r="AP39" s="22"/>
      <c r="AQ39" s="22"/>
      <c r="AR39" s="22"/>
      <c r="AS39" s="22"/>
      <c r="AT39" s="22"/>
      <c r="AU39" s="22"/>
      <c r="AV39" s="90"/>
      <c r="AW39" s="90"/>
      <c r="AX39" s="90"/>
      <c r="AY39" s="90"/>
      <c r="AZ39" s="23"/>
      <c r="BA39" s="23"/>
      <c r="BB39" s="90"/>
      <c r="BC39" s="90"/>
      <c r="BD39" s="90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64"/>
      <c r="BZ39" s="64"/>
      <c r="CA39" s="23"/>
      <c r="CB39" s="64"/>
      <c r="CC39" s="91"/>
      <c r="CD39" s="91"/>
      <c r="CE39" s="65"/>
      <c r="CF39" s="65"/>
      <c r="CG39" s="65"/>
      <c r="CH39" s="65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0"/>
      <c r="CT39" s="90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92"/>
      <c r="EH39" s="92"/>
      <c r="EI39" s="90"/>
      <c r="EJ39" s="90"/>
      <c r="EK39" s="90"/>
    </row>
    <row r="40" spans="8:8" ht="27.75" customHeight="1">
      <c r="A40" s="95" t="s">
        <v>34</v>
      </c>
      <c r="B40" s="96"/>
      <c r="C40" s="97">
        <f t="shared" si="7" ref="C40">SUM(C27:C39)</f>
        <v>3665.0</v>
      </c>
      <c r="D40" s="97">
        <f t="shared" si="8" ref="D40:H40">SUM(D27:D39)</f>
        <v>3094.0</v>
      </c>
      <c r="E40" s="97">
        <f t="shared" si="8"/>
        <v>2203.0</v>
      </c>
      <c r="F40" s="97">
        <f t="shared" si="8"/>
        <v>2685.0</v>
      </c>
      <c r="G40" s="97">
        <f t="shared" si="8"/>
        <v>3727.0</v>
      </c>
      <c r="H40" s="97">
        <f t="shared" si="8"/>
        <v>2578.0</v>
      </c>
      <c r="I40" s="97">
        <f>SUM(I28:I39)</f>
        <v>4012.0</v>
      </c>
      <c r="J40" s="97">
        <f>SUM(J28:J39)</f>
        <v>3849.0</v>
      </c>
      <c r="K40" s="97">
        <f>SUM(K28:K39)</f>
        <v>3885.0</v>
      </c>
      <c r="L40" s="97">
        <f>SUM(L28:L38)</f>
        <v>3361.0</v>
      </c>
      <c r="M40" s="97">
        <f>SUM(M28:M38)</f>
        <v>2630.0</v>
      </c>
      <c r="N40" s="97">
        <f>SUM(N28:N38)</f>
        <v>2141.0</v>
      </c>
      <c r="O40" s="97">
        <f>SUM(O27:O39)</f>
        <v>37830.0</v>
      </c>
      <c r="P40" s="97">
        <f t="shared" si="9" ref="P40:W40">SUM(P27:P39)</f>
        <v>2825.0</v>
      </c>
      <c r="Q40" s="97">
        <f t="shared" si="9"/>
        <v>3050.0</v>
      </c>
      <c r="R40" s="97">
        <f t="shared" si="9"/>
        <v>3559.0</v>
      </c>
      <c r="S40" s="97">
        <f t="shared" si="9"/>
        <v>3658.0</v>
      </c>
      <c r="T40" s="97">
        <f t="shared" si="9"/>
        <v>3089.0</v>
      </c>
      <c r="U40" s="97">
        <f t="shared" si="9"/>
        <v>2543.0</v>
      </c>
      <c r="V40" s="97">
        <f t="shared" si="9"/>
        <v>3125.0</v>
      </c>
      <c r="W40" s="97">
        <f t="shared" si="9"/>
        <v>3315.0</v>
      </c>
      <c r="X40" s="97">
        <f>SUM(X28:X39)</f>
        <v>2576.0</v>
      </c>
      <c r="Y40" s="97">
        <f>SUM(Y28:Y38)</f>
        <v>4008.0</v>
      </c>
      <c r="Z40" s="97">
        <f>SUM(Z28:Z39)</f>
        <v>3845.0</v>
      </c>
      <c r="AA40" s="97">
        <f>SUM(AA28:AA39)</f>
        <v>3881.0</v>
      </c>
      <c r="AB40" s="97">
        <f>SUM(AB28:AB39)</f>
        <v>39474.0</v>
      </c>
      <c r="AC40" s="138">
        <v>6.0</v>
      </c>
      <c r="AD40" s="97">
        <f>SUM(AD27:AD39)</f>
        <v>236844.0</v>
      </c>
      <c r="AE40" s="139"/>
      <c r="AF40" s="140"/>
      <c r="AG40" s="99"/>
      <c r="AH40" s="99"/>
      <c r="AI40" s="99"/>
      <c r="AJ40" s="99"/>
      <c r="AK40" s="99"/>
      <c r="AL40" s="99"/>
      <c r="AM40" s="99"/>
      <c r="AN40" s="99"/>
      <c r="AO40" s="100"/>
      <c r="AP40" s="100"/>
      <c r="AQ40" s="100"/>
      <c r="AR40" s="100"/>
      <c r="AS40" s="100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23"/>
      <c r="BF40" s="23"/>
      <c r="BG40" s="103"/>
      <c r="BH40" s="103"/>
      <c r="BI40" s="103"/>
      <c r="BJ40" s="103"/>
      <c r="BK40" s="103"/>
      <c r="BL40" s="101"/>
      <c r="BM40" s="103"/>
      <c r="BN40" s="103"/>
      <c r="BO40" s="101"/>
      <c r="BP40" s="103"/>
      <c r="BQ40" s="103"/>
      <c r="BR40" s="101"/>
      <c r="BS40" s="103"/>
      <c r="BT40" s="103"/>
      <c r="BU40" s="101"/>
      <c r="BV40" s="103"/>
      <c r="BW40" s="103"/>
      <c r="BX40" s="101"/>
      <c r="BY40" s="103"/>
      <c r="BZ40" s="103"/>
      <c r="CA40" s="101"/>
      <c r="CB40" s="103"/>
      <c r="CC40" s="103"/>
      <c r="CD40" s="101"/>
      <c r="CE40" s="104"/>
      <c r="CF40" s="104"/>
      <c r="CG40" s="101"/>
      <c r="CH40" s="104"/>
      <c r="CI40" s="104"/>
      <c r="CJ40" s="101"/>
      <c r="CK40" s="104"/>
      <c r="CL40" s="104"/>
      <c r="CM40" s="101"/>
      <c r="CN40" s="104"/>
      <c r="CO40" s="104"/>
      <c r="CP40" s="101"/>
      <c r="CQ40" s="104"/>
      <c r="CR40" s="104"/>
      <c r="CS40" s="101"/>
      <c r="CT40" s="101"/>
      <c r="CU40" s="23"/>
      <c r="CV40" s="2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4"/>
      <c r="EH40" s="104"/>
      <c r="EI40" s="101"/>
      <c r="EJ40" s="101"/>
      <c r="EK40" s="101"/>
    </row>
    <row r="41" spans="8:8" ht="27.75" customHeight="1">
      <c r="A41" s="141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3"/>
      <c r="Q41" s="143"/>
      <c r="R41" s="143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2"/>
      <c r="AD41" s="142"/>
      <c r="AE41" s="99"/>
      <c r="AF41" s="99"/>
      <c r="AG41" s="99"/>
      <c r="AH41" s="99"/>
      <c r="AI41" s="99"/>
      <c r="AJ41" s="99"/>
      <c r="AK41" s="99"/>
      <c r="AL41" s="99"/>
      <c r="AM41" s="111"/>
      <c r="AN41" s="99"/>
      <c r="AO41" s="100"/>
      <c r="AP41" s="100"/>
      <c r="AQ41" s="100"/>
      <c r="AR41" s="100"/>
      <c r="AS41" s="100"/>
      <c r="AT41" s="100"/>
      <c r="AU41" s="100"/>
      <c r="AV41" s="101"/>
      <c r="AW41" s="101"/>
      <c r="AX41" s="101"/>
      <c r="AY41" s="101"/>
      <c r="AZ41" s="101"/>
      <c r="BA41" s="101"/>
      <c r="BB41" s="101"/>
      <c r="BC41" s="101"/>
      <c r="BD41" s="101"/>
      <c r="BE41" s="103"/>
      <c r="BF41" s="103"/>
      <c r="BG41" s="103"/>
      <c r="BH41" s="103"/>
      <c r="BI41" s="101"/>
      <c r="BJ41" s="103"/>
      <c r="BK41" s="103"/>
      <c r="BL41" s="101"/>
      <c r="BM41" s="103"/>
      <c r="BN41" s="103"/>
      <c r="BO41" s="101"/>
      <c r="BP41" s="103"/>
      <c r="BQ41" s="103"/>
      <c r="BR41" s="101"/>
      <c r="BS41" s="103"/>
      <c r="BT41" s="103"/>
      <c r="BU41" s="101"/>
      <c r="BV41" s="103"/>
      <c r="BW41" s="103"/>
      <c r="BX41" s="101"/>
      <c r="BY41" s="103"/>
      <c r="BZ41" s="103"/>
      <c r="CA41" s="101"/>
      <c r="CB41" s="103"/>
      <c r="CC41" s="103"/>
      <c r="CD41" s="101"/>
      <c r="CE41" s="104"/>
      <c r="CF41" s="104"/>
      <c r="CG41" s="101"/>
      <c r="CH41" s="104"/>
      <c r="CI41" s="104"/>
      <c r="CJ41" s="101"/>
      <c r="CK41" s="104"/>
      <c r="CL41" s="104"/>
      <c r="CM41" s="101"/>
      <c r="CN41" s="104"/>
      <c r="CO41" s="104"/>
      <c r="CP41" s="101"/>
      <c r="CQ41" s="104"/>
      <c r="CR41" s="104"/>
      <c r="CS41" s="101"/>
      <c r="CT41" s="101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4"/>
      <c r="EH41" s="104"/>
      <c r="EI41" s="101"/>
      <c r="EJ41" s="101"/>
      <c r="EK41" s="101"/>
    </row>
    <row r="42" spans="8:8" ht="18.95" customHeight="1">
      <c r="A42" s="145" t="s">
        <v>39</v>
      </c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8"/>
      <c r="AF42" s="116"/>
      <c r="AG42" s="116"/>
      <c r="AH42" s="116"/>
      <c r="AI42" s="116"/>
      <c r="AJ42" s="116"/>
      <c r="AK42" s="116"/>
      <c r="AL42" s="116"/>
      <c r="AM42" s="116"/>
      <c r="AN42" s="116"/>
      <c r="AO42" s="149"/>
      <c r="AP42" s="149"/>
      <c r="AQ42" s="149"/>
      <c r="AR42" s="149"/>
      <c r="AS42" s="149"/>
      <c r="AT42" s="149"/>
      <c r="AU42" s="149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23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</row>
    <row r="43" spans="8:8" ht="18.95" customHeight="1">
      <c r="A43" s="10" t="s">
        <v>1</v>
      </c>
      <c r="B43" s="16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2"/>
      <c r="AF43" s="116"/>
      <c r="AG43" s="116"/>
      <c r="AH43" s="116"/>
      <c r="AI43" s="116"/>
      <c r="AJ43" s="116"/>
      <c r="AK43" s="116"/>
      <c r="AL43" s="116"/>
      <c r="AM43" s="116"/>
      <c r="AN43" s="116"/>
      <c r="AO43" s="149"/>
      <c r="AP43" s="149"/>
      <c r="AQ43" s="149"/>
      <c r="AR43" s="149"/>
      <c r="AS43" s="149"/>
      <c r="AT43" s="149"/>
      <c r="AU43" s="149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23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18"/>
      <c r="CF43" s="118"/>
      <c r="CG43" s="118"/>
      <c r="CH43" s="118"/>
      <c r="CI43" s="118"/>
      <c r="CJ43" s="118"/>
      <c r="CK43" s="118"/>
      <c r="CL43" s="118"/>
      <c r="CM43" s="118"/>
      <c r="CN43" s="118"/>
      <c r="CO43" s="118"/>
      <c r="CP43" s="118"/>
      <c r="CQ43" s="118"/>
      <c r="CR43" s="118"/>
      <c r="CS43" s="15"/>
      <c r="CT43" s="15"/>
      <c r="CU43" s="15"/>
      <c r="CV43" s="23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18"/>
      <c r="DV43" s="118"/>
      <c r="DW43" s="118"/>
      <c r="DX43" s="118"/>
      <c r="DY43" s="118"/>
      <c r="DZ43" s="118"/>
      <c r="EA43" s="118"/>
      <c r="EB43" s="118"/>
      <c r="EC43" s="118"/>
      <c r="ED43" s="118"/>
      <c r="EE43" s="118"/>
      <c r="EF43" s="118"/>
      <c r="EG43" s="118"/>
      <c r="EH43" s="118"/>
      <c r="EI43" s="15"/>
      <c r="EJ43" s="15"/>
      <c r="EK43" s="15"/>
    </row>
    <row r="44" spans="8:8" ht="18.95" customHeight="1">
      <c r="A44" s="16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20"/>
      <c r="AF44" s="21"/>
      <c r="AG44" s="21"/>
      <c r="AH44" s="21"/>
      <c r="AI44" s="21"/>
      <c r="AJ44" s="21"/>
      <c r="AK44" s="21"/>
      <c r="AL44" s="21"/>
      <c r="AM44" s="21"/>
      <c r="AN44" s="21"/>
      <c r="AO44" s="22"/>
      <c r="AP44" s="22"/>
      <c r="AQ44" s="22"/>
      <c r="AR44" s="22"/>
      <c r="AS44" s="22"/>
      <c r="AT44" s="22"/>
      <c r="AU44" s="22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3"/>
      <c r="EJ44" s="23"/>
      <c r="EK44" s="23"/>
    </row>
    <row r="45" spans="8:8" ht="18.95" customHeight="1">
      <c r="A45" s="34" t="s">
        <v>2</v>
      </c>
      <c r="B45" s="34" t="s">
        <v>3</v>
      </c>
      <c r="C45" s="35" t="s">
        <v>4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6" t="s">
        <v>5</v>
      </c>
      <c r="P45" s="35" t="s">
        <v>6</v>
      </c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7" t="s">
        <v>7</v>
      </c>
      <c r="AC45" s="35" t="s">
        <v>8</v>
      </c>
      <c r="AD45" s="35" t="s">
        <v>9</v>
      </c>
      <c r="AE45" s="150"/>
      <c r="AF45" s="21"/>
      <c r="AG45" s="21"/>
      <c r="AH45" s="21"/>
      <c r="AI45" s="21"/>
      <c r="AJ45" s="21"/>
      <c r="AK45" s="21"/>
      <c r="AL45" s="21"/>
      <c r="AM45" s="21"/>
      <c r="AN45" s="38"/>
      <c r="AO45" s="39"/>
      <c r="AP45" s="39"/>
      <c r="AQ45" s="39"/>
      <c r="AR45" s="39"/>
      <c r="AS45" s="39"/>
      <c r="AT45" s="39"/>
      <c r="AU45" s="39"/>
      <c r="AV45" s="40"/>
      <c r="AW45" s="40"/>
      <c r="AX45" s="40"/>
      <c r="AY45" s="40"/>
      <c r="AZ45" s="40"/>
      <c r="BA45" s="40"/>
      <c r="BB45" s="40"/>
      <c r="BC45" s="40"/>
      <c r="BD45" s="40"/>
      <c r="BE45" s="43"/>
      <c r="BF45" s="4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43"/>
      <c r="CT45" s="40"/>
      <c r="CU45" s="43"/>
      <c r="CV45" s="4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43"/>
      <c r="EJ45" s="40"/>
      <c r="EK45" s="40"/>
    </row>
    <row r="46" spans="8:8" ht="18.95" customHeight="1">
      <c r="A46" s="48"/>
      <c r="B46" s="48"/>
      <c r="C46" s="49" t="s">
        <v>10</v>
      </c>
      <c r="D46" s="49" t="s">
        <v>11</v>
      </c>
      <c r="E46" s="49" t="s">
        <v>12</v>
      </c>
      <c r="F46" s="49" t="s">
        <v>13</v>
      </c>
      <c r="G46" s="49" t="s">
        <v>14</v>
      </c>
      <c r="H46" s="49" t="s">
        <v>15</v>
      </c>
      <c r="I46" s="49" t="s">
        <v>16</v>
      </c>
      <c r="J46" s="49" t="s">
        <v>17</v>
      </c>
      <c r="K46" s="49" t="s">
        <v>18</v>
      </c>
      <c r="L46" s="49" t="s">
        <v>19</v>
      </c>
      <c r="M46" s="49" t="s">
        <v>20</v>
      </c>
      <c r="N46" s="49" t="s">
        <v>21</v>
      </c>
      <c r="O46" s="36"/>
      <c r="P46" s="49" t="s">
        <v>10</v>
      </c>
      <c r="Q46" s="49" t="s">
        <v>11</v>
      </c>
      <c r="R46" s="49" t="s">
        <v>12</v>
      </c>
      <c r="S46" s="49" t="s">
        <v>13</v>
      </c>
      <c r="T46" s="49" t="s">
        <v>14</v>
      </c>
      <c r="U46" s="49" t="s">
        <v>15</v>
      </c>
      <c r="V46" s="49" t="s">
        <v>16</v>
      </c>
      <c r="W46" s="49" t="s">
        <v>17</v>
      </c>
      <c r="X46" s="49" t="s">
        <v>18</v>
      </c>
      <c r="Y46" s="49" t="s">
        <v>19</v>
      </c>
      <c r="Z46" s="49" t="s">
        <v>20</v>
      </c>
      <c r="AA46" s="49" t="s">
        <v>21</v>
      </c>
      <c r="AB46" s="50"/>
      <c r="AC46" s="35"/>
      <c r="AD46" s="35"/>
      <c r="AE46" s="151"/>
      <c r="AF46" s="124"/>
      <c r="AG46" s="124"/>
      <c r="AH46" s="124"/>
      <c r="AI46" s="124"/>
      <c r="AJ46" s="124"/>
      <c r="AK46" s="124"/>
      <c r="AL46" s="124"/>
      <c r="AM46" s="124"/>
      <c r="AN46" s="38"/>
      <c r="AO46" s="39"/>
      <c r="AP46" s="39"/>
      <c r="AQ46" s="39"/>
      <c r="AR46" s="39"/>
      <c r="AS46" s="39"/>
      <c r="AT46" s="39"/>
      <c r="AU46" s="39"/>
      <c r="AV46" s="40"/>
      <c r="AW46" s="40"/>
      <c r="AX46" s="40"/>
      <c r="AY46" s="40"/>
      <c r="AZ46" s="41"/>
      <c r="BA46" s="42"/>
      <c r="BB46" s="40"/>
      <c r="BC46" s="40"/>
      <c r="BD46" s="40"/>
      <c r="BE46" s="43"/>
      <c r="BF46" s="43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/>
      <c r="CO46" s="125"/>
      <c r="CP46" s="125"/>
      <c r="CQ46" s="125"/>
      <c r="CR46" s="125"/>
      <c r="CS46" s="43"/>
      <c r="CT46" s="40"/>
      <c r="CU46" s="43"/>
      <c r="CV46" s="43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125"/>
      <c r="DV46" s="125"/>
      <c r="DW46" s="125"/>
      <c r="DX46" s="125"/>
      <c r="DY46" s="125"/>
      <c r="DZ46" s="125"/>
      <c r="EA46" s="125"/>
      <c r="EB46" s="125"/>
      <c r="EC46" s="125"/>
      <c r="ED46" s="125"/>
      <c r="EE46" s="125"/>
      <c r="EF46" s="125"/>
      <c r="EG46" s="125"/>
      <c r="EH46" s="125"/>
      <c r="EI46" s="43"/>
      <c r="EJ46" s="40"/>
      <c r="EK46" s="40"/>
    </row>
    <row r="47" spans="8:8" ht="6.75" customHeight="1">
      <c r="A47" s="61"/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  <c r="T47" s="63"/>
      <c r="U47" s="63"/>
      <c r="V47" s="63"/>
      <c r="W47" s="63"/>
      <c r="X47" s="63"/>
      <c r="Y47" s="63"/>
      <c r="Z47" s="63"/>
      <c r="AA47" s="63"/>
      <c r="AB47" s="62"/>
      <c r="AC47" s="62"/>
      <c r="AD47" s="62"/>
      <c r="AE47" s="150"/>
      <c r="AF47" s="21"/>
      <c r="AG47" s="21"/>
      <c r="AH47" s="21"/>
      <c r="AI47" s="21"/>
      <c r="AJ47" s="21"/>
      <c r="AK47" s="21"/>
      <c r="AL47" s="21"/>
      <c r="AM47" s="21"/>
      <c r="AN47" s="21"/>
      <c r="AO47" s="22"/>
      <c r="AP47" s="22"/>
      <c r="AQ47" s="22"/>
      <c r="AR47" s="22"/>
      <c r="AS47" s="22"/>
      <c r="AT47" s="22"/>
      <c r="AU47" s="22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64"/>
      <c r="BZ47" s="64"/>
      <c r="CA47" s="23"/>
      <c r="CB47" s="64"/>
      <c r="CC47" s="23"/>
      <c r="CD47" s="23"/>
      <c r="CE47" s="65"/>
      <c r="CF47" s="65"/>
      <c r="CG47" s="65"/>
      <c r="CH47" s="65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64"/>
      <c r="DP47" s="64"/>
      <c r="DQ47" s="23"/>
      <c r="DR47" s="64"/>
      <c r="DS47" s="23"/>
      <c r="DT47" s="23"/>
      <c r="DU47" s="65"/>
      <c r="DV47" s="65"/>
      <c r="DW47" s="65"/>
      <c r="DX47" s="65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3"/>
      <c r="EJ47" s="23"/>
      <c r="EK47" s="23"/>
    </row>
    <row r="48" spans="8:8" s="67" ht="27.75" customFormat="1" customHeight="1">
      <c r="A48" s="68">
        <v>1.0</v>
      </c>
      <c r="B48" s="68" t="s">
        <v>22</v>
      </c>
      <c r="C48" s="72">
        <v>2.0</v>
      </c>
      <c r="D48" s="72">
        <v>1.0</v>
      </c>
      <c r="E48" s="72">
        <v>3.0</v>
      </c>
      <c r="F48" s="69">
        <v>1.0</v>
      </c>
      <c r="G48" s="69">
        <v>1.0</v>
      </c>
      <c r="H48" s="69">
        <v>1.0</v>
      </c>
      <c r="I48" s="152">
        <v>1.0</v>
      </c>
      <c r="J48" s="69">
        <v>1.0</v>
      </c>
      <c r="K48" s="69">
        <v>1.0</v>
      </c>
      <c r="L48" s="69">
        <v>3.0</v>
      </c>
      <c r="M48" s="69">
        <v>1.0</v>
      </c>
      <c r="N48" s="69">
        <v>2.0</v>
      </c>
      <c r="O48" s="69">
        <f>SUM(C48:N48)</f>
        <v>18.0</v>
      </c>
      <c r="P48" s="72">
        <v>1.0</v>
      </c>
      <c r="Q48" s="72">
        <v>2.0</v>
      </c>
      <c r="R48" s="72">
        <v>1.0</v>
      </c>
      <c r="S48" s="69">
        <v>2.0</v>
      </c>
      <c r="T48" s="69">
        <v>1.0</v>
      </c>
      <c r="U48" s="69">
        <v>3.0</v>
      </c>
      <c r="V48" s="69">
        <v>1.0</v>
      </c>
      <c r="W48" s="69">
        <v>1.0</v>
      </c>
      <c r="X48" s="69">
        <v>1.0</v>
      </c>
      <c r="Y48" s="69">
        <v>1.0</v>
      </c>
      <c r="Z48" s="69">
        <v>3.0</v>
      </c>
      <c r="AA48" s="69">
        <v>1.0</v>
      </c>
      <c r="AB48" s="69">
        <f>SUM(P48:AA48)</f>
        <v>18.0</v>
      </c>
      <c r="AC48" s="72">
        <v>1.6</v>
      </c>
      <c r="AD48" s="69">
        <f>AC48*AB48</f>
        <v>28.8</v>
      </c>
      <c r="AE48" s="150"/>
      <c r="AF48" s="21"/>
      <c r="AG48" s="21"/>
      <c r="AH48" s="21"/>
      <c r="AI48" s="21"/>
      <c r="AJ48" s="21"/>
      <c r="AK48" s="21"/>
      <c r="AL48" s="21"/>
      <c r="AM48" s="21"/>
      <c r="AN48" s="21"/>
      <c r="AO48" s="22"/>
      <c r="AP48" s="22"/>
      <c r="AQ48" s="22"/>
      <c r="AR48" s="22"/>
      <c r="AS48" s="22"/>
      <c r="AT48" s="22"/>
      <c r="AU48" s="22"/>
      <c r="AV48" s="74"/>
      <c r="AW48" s="74"/>
      <c r="AX48" s="23"/>
      <c r="AY48" s="23"/>
      <c r="AZ48" s="75"/>
      <c r="BA48" s="75"/>
      <c r="BB48" s="129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8"/>
      <c r="EH48" s="28"/>
      <c r="EI48" s="23"/>
      <c r="EJ48" s="23"/>
      <c r="EK48" s="23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</row>
    <row r="49" spans="8:8" s="84" ht="27.75" customFormat="1" customHeight="1">
      <c r="A49" s="85">
        <v>2.0</v>
      </c>
      <c r="B49" s="85" t="s">
        <v>24</v>
      </c>
      <c r="C49" s="153">
        <v>3.0</v>
      </c>
      <c r="D49" s="153">
        <v>1.0</v>
      </c>
      <c r="E49" s="153">
        <v>1.0</v>
      </c>
      <c r="F49" s="69">
        <v>0.0</v>
      </c>
      <c r="G49" s="69">
        <v>1.0</v>
      </c>
      <c r="H49" s="69">
        <v>1.0</v>
      </c>
      <c r="I49" s="154">
        <v>0.0</v>
      </c>
      <c r="J49" s="69">
        <v>2.0</v>
      </c>
      <c r="K49" s="69">
        <v>3.0</v>
      </c>
      <c r="L49" s="69">
        <v>2.0</v>
      </c>
      <c r="M49" s="69">
        <v>3.0</v>
      </c>
      <c r="N49" s="69">
        <v>1.0</v>
      </c>
      <c r="O49" s="69">
        <f t="shared" si="10" ref="O49:O58">SUM(C49:N49)</f>
        <v>18.0</v>
      </c>
      <c r="P49" s="153">
        <v>5.0</v>
      </c>
      <c r="Q49" s="153">
        <v>2.0</v>
      </c>
      <c r="R49" s="153">
        <v>3.0</v>
      </c>
      <c r="S49" s="69">
        <v>3.0</v>
      </c>
      <c r="T49" s="69">
        <v>1.0</v>
      </c>
      <c r="U49" s="69">
        <v>2.0</v>
      </c>
      <c r="V49" s="69">
        <v>0.0</v>
      </c>
      <c r="W49" s="69">
        <v>1.0</v>
      </c>
      <c r="X49" s="69">
        <v>1.0</v>
      </c>
      <c r="Y49" s="69">
        <v>0.0</v>
      </c>
      <c r="Z49" s="69">
        <v>0.0</v>
      </c>
      <c r="AA49" s="69">
        <v>2.0</v>
      </c>
      <c r="AB49" s="69">
        <f t="shared" si="11" ref="AB49:AB58">SUM(P49:AA49)</f>
        <v>20.0</v>
      </c>
      <c r="AC49" s="72">
        <v>1.6</v>
      </c>
      <c r="AD49" s="69">
        <f t="shared" si="12" ref="AD49:AD58">AC49*AB49</f>
        <v>32.0</v>
      </c>
      <c r="AE49" s="150"/>
      <c r="AF49" s="21"/>
      <c r="AG49" s="21"/>
      <c r="AH49" s="21"/>
      <c r="AI49" s="21"/>
      <c r="AJ49" s="21"/>
      <c r="AK49" s="21"/>
      <c r="AL49" s="21"/>
      <c r="AM49" s="21"/>
      <c r="AN49" s="21"/>
      <c r="AO49" s="22"/>
      <c r="AP49" s="22"/>
      <c r="AQ49" s="22"/>
      <c r="AR49" s="22"/>
      <c r="AS49" s="22"/>
      <c r="AT49" s="22"/>
      <c r="AU49" s="22"/>
      <c r="AV49" s="74"/>
      <c r="AW49" s="74"/>
      <c r="AX49" s="23"/>
      <c r="AY49" s="23"/>
      <c r="AZ49" s="75"/>
      <c r="BA49" s="75"/>
      <c r="BB49" s="129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8"/>
      <c r="EH49" s="28"/>
      <c r="EI49" s="23"/>
      <c r="EJ49" s="23"/>
      <c r="EK49" s="23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</row>
    <row r="50" spans="8:8" s="131" ht="27.75" customFormat="1" customHeight="1">
      <c r="A50" s="132">
        <v>3.0</v>
      </c>
      <c r="B50" s="132" t="s">
        <v>25</v>
      </c>
      <c r="C50" s="153">
        <v>1.0</v>
      </c>
      <c r="D50" s="153">
        <v>2.0</v>
      </c>
      <c r="E50" s="153">
        <v>8.0</v>
      </c>
      <c r="F50" s="69">
        <v>1.0</v>
      </c>
      <c r="G50" s="69">
        <v>0.0</v>
      </c>
      <c r="H50" s="69">
        <v>0.0</v>
      </c>
      <c r="I50" s="154">
        <v>1.0</v>
      </c>
      <c r="J50" s="69">
        <v>1.0</v>
      </c>
      <c r="K50" s="69">
        <v>1.0</v>
      </c>
      <c r="L50" s="69">
        <v>0.0</v>
      </c>
      <c r="M50" s="69">
        <v>1.0</v>
      </c>
      <c r="N50" s="69">
        <v>0.0</v>
      </c>
      <c r="O50" s="69">
        <f t="shared" si="10"/>
        <v>16.0</v>
      </c>
      <c r="P50" s="153">
        <v>2.0</v>
      </c>
      <c r="Q50" s="153">
        <v>1.0</v>
      </c>
      <c r="R50" s="153">
        <v>1.0</v>
      </c>
      <c r="S50" s="69">
        <v>1.0</v>
      </c>
      <c r="T50" s="69">
        <v>2.0</v>
      </c>
      <c r="U50" s="69">
        <v>2.0</v>
      </c>
      <c r="V50" s="69">
        <v>1.0</v>
      </c>
      <c r="W50" s="69">
        <v>0.0</v>
      </c>
      <c r="X50" s="69">
        <v>0.0</v>
      </c>
      <c r="Y50" s="69">
        <v>1.0</v>
      </c>
      <c r="Z50" s="69">
        <v>0.0</v>
      </c>
      <c r="AA50" s="69">
        <v>0.0</v>
      </c>
      <c r="AB50" s="69">
        <f t="shared" si="11"/>
        <v>11.0</v>
      </c>
      <c r="AC50" s="72">
        <v>1.6</v>
      </c>
      <c r="AD50" s="69">
        <f t="shared" si="12"/>
        <v>17.6</v>
      </c>
      <c r="AE50" s="150"/>
      <c r="AF50" s="21"/>
      <c r="AG50" s="21"/>
      <c r="AH50" s="21"/>
      <c r="AI50" s="21"/>
      <c r="AJ50" s="21"/>
      <c r="AK50" s="21"/>
      <c r="AL50" s="21"/>
      <c r="AM50" s="21"/>
      <c r="AN50" s="21"/>
      <c r="AO50" s="22"/>
      <c r="AP50" s="22"/>
      <c r="AQ50" s="22"/>
      <c r="AR50" s="22"/>
      <c r="AS50" s="22"/>
      <c r="AT50" s="22"/>
      <c r="AU50" s="22"/>
      <c r="AV50" s="74"/>
      <c r="AW50" s="74"/>
      <c r="AX50" s="28"/>
      <c r="AY50" s="28"/>
      <c r="AZ50" s="155"/>
      <c r="BA50" s="155"/>
      <c r="BB50" s="135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</row>
    <row r="51" spans="8:8" s="84" ht="27.75" customFormat="1" customHeight="1">
      <c r="A51" s="85">
        <v>4.0</v>
      </c>
      <c r="B51" s="85" t="s">
        <v>26</v>
      </c>
      <c r="C51" s="153">
        <v>4.0</v>
      </c>
      <c r="D51" s="153">
        <v>0.0</v>
      </c>
      <c r="E51" s="153">
        <v>5.0</v>
      </c>
      <c r="F51" s="69">
        <v>5.0</v>
      </c>
      <c r="G51" s="69">
        <v>5.0</v>
      </c>
      <c r="H51" s="69">
        <v>2.0</v>
      </c>
      <c r="I51" s="154">
        <v>3.0</v>
      </c>
      <c r="J51" s="69">
        <v>7.0</v>
      </c>
      <c r="K51" s="69">
        <v>0.0</v>
      </c>
      <c r="L51" s="69">
        <v>4.0</v>
      </c>
      <c r="M51" s="69">
        <v>12.0</v>
      </c>
      <c r="N51" s="69">
        <v>6.0</v>
      </c>
      <c r="O51" s="69">
        <f t="shared" si="10"/>
        <v>53.0</v>
      </c>
      <c r="P51" s="153">
        <v>7.0</v>
      </c>
      <c r="Q51" s="153">
        <v>5.0</v>
      </c>
      <c r="R51" s="153">
        <v>12.0</v>
      </c>
      <c r="S51" s="69">
        <v>4.0</v>
      </c>
      <c r="T51" s="69">
        <v>0.0</v>
      </c>
      <c r="U51" s="69">
        <v>3.0</v>
      </c>
      <c r="V51" s="69">
        <v>5.0</v>
      </c>
      <c r="W51" s="69">
        <v>5.0</v>
      </c>
      <c r="X51" s="69">
        <v>2.0</v>
      </c>
      <c r="Y51" s="69">
        <v>3.0</v>
      </c>
      <c r="Z51" s="69">
        <v>5.0</v>
      </c>
      <c r="AA51" s="69">
        <v>7.0</v>
      </c>
      <c r="AB51" s="69">
        <f t="shared" si="11"/>
        <v>58.0</v>
      </c>
      <c r="AC51" s="72">
        <v>1.6</v>
      </c>
      <c r="AD51" s="69">
        <f t="shared" si="12"/>
        <v>92.80000000000001</v>
      </c>
      <c r="AE51" s="150"/>
      <c r="AF51" s="21"/>
      <c r="AG51" s="21"/>
      <c r="AH51" s="21"/>
      <c r="AI51" s="21"/>
      <c r="AJ51" s="21"/>
      <c r="AK51" s="21"/>
      <c r="AL51" s="21"/>
      <c r="AM51" s="21"/>
      <c r="AN51" s="21"/>
      <c r="AO51" s="22"/>
      <c r="AP51" s="22"/>
      <c r="AQ51" s="22"/>
      <c r="AR51" s="22"/>
      <c r="AS51" s="22"/>
      <c r="AT51" s="22"/>
      <c r="AU51" s="22"/>
      <c r="AV51" s="74"/>
      <c r="AW51" s="74"/>
      <c r="AX51" s="23"/>
      <c r="AY51" s="23"/>
      <c r="AZ51" s="75"/>
      <c r="BA51" s="75"/>
      <c r="BB51" s="129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8"/>
      <c r="EH51" s="28"/>
      <c r="EI51" s="23"/>
      <c r="EJ51" s="23"/>
      <c r="EK51" s="23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</row>
    <row r="52" spans="8:8" s="84" ht="27.75" customFormat="1" customHeight="1">
      <c r="A52" s="85">
        <v>5.0</v>
      </c>
      <c r="B52" s="85" t="s">
        <v>27</v>
      </c>
      <c r="C52" s="153">
        <v>4.0</v>
      </c>
      <c r="D52" s="153">
        <v>3.0</v>
      </c>
      <c r="E52" s="153">
        <v>2.0</v>
      </c>
      <c r="F52" s="69">
        <v>4.0</v>
      </c>
      <c r="G52" s="69">
        <v>2.0</v>
      </c>
      <c r="H52" s="69">
        <v>1.0</v>
      </c>
      <c r="I52" s="154">
        <v>1.0</v>
      </c>
      <c r="J52" s="69">
        <v>4.0</v>
      </c>
      <c r="K52" s="69">
        <v>3.0</v>
      </c>
      <c r="L52" s="69">
        <v>4.0</v>
      </c>
      <c r="M52" s="69">
        <v>2.0</v>
      </c>
      <c r="N52" s="69">
        <v>5.0</v>
      </c>
      <c r="O52" s="69">
        <f t="shared" si="10"/>
        <v>35.0</v>
      </c>
      <c r="P52" s="153">
        <v>5.0</v>
      </c>
      <c r="Q52" s="153">
        <v>2.0</v>
      </c>
      <c r="R52" s="153">
        <v>2.0</v>
      </c>
      <c r="S52" s="69">
        <v>4.0</v>
      </c>
      <c r="T52" s="69">
        <v>3.0</v>
      </c>
      <c r="U52" s="69">
        <v>0.0</v>
      </c>
      <c r="V52" s="69">
        <v>4.0</v>
      </c>
      <c r="W52" s="69">
        <v>2.0</v>
      </c>
      <c r="X52" s="69">
        <v>1.0</v>
      </c>
      <c r="Y52" s="69">
        <v>1.0</v>
      </c>
      <c r="Z52" s="69">
        <v>1.0</v>
      </c>
      <c r="AA52" s="69">
        <v>4.0</v>
      </c>
      <c r="AB52" s="69">
        <f t="shared" si="11"/>
        <v>29.0</v>
      </c>
      <c r="AC52" s="72">
        <v>1.6</v>
      </c>
      <c r="AD52" s="69">
        <f t="shared" si="12"/>
        <v>46.400000000000006</v>
      </c>
      <c r="AE52" s="150"/>
      <c r="AF52" s="21"/>
      <c r="AG52" s="21"/>
      <c r="AH52" s="21"/>
      <c r="AI52" s="21"/>
      <c r="AJ52" s="21"/>
      <c r="AK52" s="21"/>
      <c r="AL52" s="21"/>
      <c r="AM52" s="21"/>
      <c r="AN52" s="21"/>
      <c r="AO52" s="22"/>
      <c r="AP52" s="22"/>
      <c r="AQ52" s="22"/>
      <c r="AR52" s="22"/>
      <c r="AS52" s="22"/>
      <c r="AT52" s="22"/>
      <c r="AU52" s="22"/>
      <c r="AV52" s="74"/>
      <c r="AW52" s="74"/>
      <c r="AX52" s="23"/>
      <c r="AY52" s="23"/>
      <c r="AZ52" s="75"/>
      <c r="BA52" s="75"/>
      <c r="BB52" s="129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8"/>
      <c r="EH52" s="28"/>
      <c r="EI52" s="23"/>
      <c r="EJ52" s="23"/>
      <c r="EK52" s="23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</row>
    <row r="53" spans="8:8" s="84" ht="27.75" customFormat="1" customHeight="1">
      <c r="A53" s="85">
        <v>6.0</v>
      </c>
      <c r="B53" s="85" t="s">
        <v>28</v>
      </c>
      <c r="C53" s="153">
        <v>12.0</v>
      </c>
      <c r="D53" s="153">
        <v>7.0</v>
      </c>
      <c r="E53" s="153">
        <v>17.0</v>
      </c>
      <c r="F53" s="69">
        <v>22.0</v>
      </c>
      <c r="G53" s="69">
        <v>15.0</v>
      </c>
      <c r="H53" s="69">
        <v>25.0</v>
      </c>
      <c r="I53" s="154">
        <v>13.0</v>
      </c>
      <c r="J53" s="69">
        <v>10.0</v>
      </c>
      <c r="K53" s="69">
        <v>17.0</v>
      </c>
      <c r="L53" s="69">
        <v>20.0</v>
      </c>
      <c r="M53" s="69">
        <v>7.0</v>
      </c>
      <c r="N53" s="69">
        <v>11.0</v>
      </c>
      <c r="O53" s="69">
        <f t="shared" si="10"/>
        <v>176.0</v>
      </c>
      <c r="P53" s="153">
        <v>17.0</v>
      </c>
      <c r="Q53" s="153">
        <v>11.0</v>
      </c>
      <c r="R53" s="153">
        <v>7.0</v>
      </c>
      <c r="S53" s="69">
        <v>12.0</v>
      </c>
      <c r="T53" s="69">
        <v>7.0</v>
      </c>
      <c r="U53" s="69">
        <v>7.0</v>
      </c>
      <c r="V53" s="69">
        <v>22.0</v>
      </c>
      <c r="W53" s="69">
        <v>15.0</v>
      </c>
      <c r="X53" s="69">
        <v>25.0</v>
      </c>
      <c r="Y53" s="69">
        <v>13.0</v>
      </c>
      <c r="Z53" s="69">
        <v>11.0</v>
      </c>
      <c r="AA53" s="69">
        <v>10.0</v>
      </c>
      <c r="AB53" s="69">
        <f t="shared" si="11"/>
        <v>157.0</v>
      </c>
      <c r="AC53" s="72">
        <v>1.6</v>
      </c>
      <c r="AD53" s="69">
        <f t="shared" si="12"/>
        <v>251.20000000000002</v>
      </c>
      <c r="AE53" s="150"/>
      <c r="AF53" s="21"/>
      <c r="AG53" s="21"/>
      <c r="AH53" s="21"/>
      <c r="AI53" s="21"/>
      <c r="AJ53" s="21"/>
      <c r="AK53" s="21"/>
      <c r="AL53" s="21"/>
      <c r="AM53" s="21"/>
      <c r="AN53" s="21"/>
      <c r="AO53" s="22"/>
      <c r="AP53" s="22"/>
      <c r="AQ53" s="22"/>
      <c r="AR53" s="22"/>
      <c r="AS53" s="22"/>
      <c r="AT53" s="22"/>
      <c r="AU53" s="22"/>
      <c r="AV53" s="74"/>
      <c r="AW53" s="74"/>
      <c r="AX53" s="23"/>
      <c r="AY53" s="23"/>
      <c r="AZ53" s="75"/>
      <c r="BA53" s="75"/>
      <c r="BB53" s="129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8"/>
      <c r="EH53" s="28"/>
      <c r="EI53" s="23"/>
      <c r="EJ53" s="23"/>
      <c r="EK53" s="23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</row>
    <row r="54" spans="8:8" s="84" ht="27.75" customFormat="1" customHeight="1">
      <c r="A54" s="85">
        <v>7.0</v>
      </c>
      <c r="B54" s="85" t="s">
        <v>29</v>
      </c>
      <c r="C54" s="153">
        <v>2.0</v>
      </c>
      <c r="D54" s="153">
        <v>2.0</v>
      </c>
      <c r="E54" s="153">
        <v>8.0</v>
      </c>
      <c r="F54" s="69">
        <v>3.0</v>
      </c>
      <c r="G54" s="69">
        <v>4.0</v>
      </c>
      <c r="H54" s="69">
        <v>3.0</v>
      </c>
      <c r="I54" s="154">
        <v>2.0</v>
      </c>
      <c r="J54" s="69">
        <v>2.0</v>
      </c>
      <c r="K54" s="69">
        <v>4.0</v>
      </c>
      <c r="L54" s="69">
        <v>6.0</v>
      </c>
      <c r="M54" s="69">
        <v>2.0</v>
      </c>
      <c r="N54" s="69">
        <v>4.0</v>
      </c>
      <c r="O54" s="69">
        <f t="shared" si="10"/>
        <v>42.0</v>
      </c>
      <c r="P54" s="153">
        <v>5.0</v>
      </c>
      <c r="Q54" s="153">
        <v>8.0</v>
      </c>
      <c r="R54" s="153">
        <v>2.0</v>
      </c>
      <c r="S54" s="69">
        <v>2.0</v>
      </c>
      <c r="T54" s="69">
        <v>2.0</v>
      </c>
      <c r="U54" s="69">
        <v>1.0</v>
      </c>
      <c r="V54" s="69">
        <v>3.0</v>
      </c>
      <c r="W54" s="69">
        <v>4.0</v>
      </c>
      <c r="X54" s="69">
        <v>3.0</v>
      </c>
      <c r="Y54" s="69">
        <v>2.0</v>
      </c>
      <c r="Z54" s="69">
        <v>3.0</v>
      </c>
      <c r="AA54" s="69">
        <v>2.0</v>
      </c>
      <c r="AB54" s="69">
        <f t="shared" si="11"/>
        <v>37.0</v>
      </c>
      <c r="AC54" s="72">
        <v>1.6</v>
      </c>
      <c r="AD54" s="69">
        <f t="shared" si="12"/>
        <v>59.2</v>
      </c>
      <c r="AE54" s="150"/>
      <c r="AF54" s="21"/>
      <c r="AG54" s="21"/>
      <c r="AH54" s="21"/>
      <c r="AI54" s="21"/>
      <c r="AJ54" s="21"/>
      <c r="AK54" s="21"/>
      <c r="AL54" s="21"/>
      <c r="AM54" s="21"/>
      <c r="AN54" s="21"/>
      <c r="AO54" s="22"/>
      <c r="AP54" s="22"/>
      <c r="AQ54" s="22"/>
      <c r="AR54" s="22"/>
      <c r="AS54" s="22"/>
      <c r="AT54" s="22"/>
      <c r="AU54" s="22"/>
      <c r="AV54" s="74"/>
      <c r="AW54" s="74"/>
      <c r="AX54" s="23"/>
      <c r="AY54" s="23"/>
      <c r="AZ54" s="75"/>
      <c r="BA54" s="75"/>
      <c r="BB54" s="129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8"/>
      <c r="EH54" s="28"/>
      <c r="EI54" s="23"/>
      <c r="EJ54" s="23"/>
      <c r="EK54" s="23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</row>
    <row r="55" spans="8:8" s="84" ht="27.75" customFormat="1" customHeight="1">
      <c r="A55" s="85">
        <v>8.0</v>
      </c>
      <c r="B55" s="85" t="s">
        <v>30</v>
      </c>
      <c r="C55" s="153">
        <v>3.0</v>
      </c>
      <c r="D55" s="153">
        <v>4.0</v>
      </c>
      <c r="E55" s="153">
        <v>2.0</v>
      </c>
      <c r="F55" s="69">
        <v>2.0</v>
      </c>
      <c r="G55" s="69">
        <v>3.0</v>
      </c>
      <c r="H55" s="69">
        <v>2.0</v>
      </c>
      <c r="I55" s="154">
        <v>1.0</v>
      </c>
      <c r="J55" s="69">
        <v>3.0</v>
      </c>
      <c r="K55" s="69">
        <v>2.0</v>
      </c>
      <c r="L55" s="69">
        <v>2.0</v>
      </c>
      <c r="M55" s="69">
        <v>2.0</v>
      </c>
      <c r="N55" s="69">
        <v>2.0</v>
      </c>
      <c r="O55" s="69">
        <f t="shared" si="10"/>
        <v>28.0</v>
      </c>
      <c r="P55" s="153">
        <v>3.0</v>
      </c>
      <c r="Q55" s="153">
        <v>1.0</v>
      </c>
      <c r="R55" s="153">
        <v>2.0</v>
      </c>
      <c r="S55" s="69">
        <v>3.0</v>
      </c>
      <c r="T55" s="69">
        <v>4.0</v>
      </c>
      <c r="U55" s="69">
        <v>3.0</v>
      </c>
      <c r="V55" s="69">
        <v>2.0</v>
      </c>
      <c r="W55" s="69">
        <v>3.0</v>
      </c>
      <c r="X55" s="69">
        <v>2.0</v>
      </c>
      <c r="Y55" s="69">
        <v>1.0</v>
      </c>
      <c r="Z55" s="69">
        <v>3.0</v>
      </c>
      <c r="AA55" s="69">
        <v>3.0</v>
      </c>
      <c r="AB55" s="69">
        <f t="shared" si="11"/>
        <v>30.0</v>
      </c>
      <c r="AC55" s="72">
        <v>1.6</v>
      </c>
      <c r="AD55" s="69">
        <f t="shared" si="12"/>
        <v>48.0</v>
      </c>
      <c r="AE55" s="150"/>
      <c r="AF55" s="21"/>
      <c r="AG55" s="21"/>
      <c r="AH55" s="21"/>
      <c r="AI55" s="21"/>
      <c r="AJ55" s="21"/>
      <c r="AK55" s="21"/>
      <c r="AL55" s="21"/>
      <c r="AM55" s="21"/>
      <c r="AN55" s="21"/>
      <c r="AO55" s="22"/>
      <c r="AP55" s="22"/>
      <c r="AQ55" s="22"/>
      <c r="AR55" s="22"/>
      <c r="AS55" s="22"/>
      <c r="AT55" s="22"/>
      <c r="AU55" s="22"/>
      <c r="AV55" s="74"/>
      <c r="AW55" s="74"/>
      <c r="AX55" s="23"/>
      <c r="AY55" s="23"/>
      <c r="AZ55" s="75"/>
      <c r="BA55" s="75"/>
      <c r="BB55" s="129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8"/>
      <c r="EH55" s="28"/>
      <c r="EI55" s="23"/>
      <c r="EJ55" s="23"/>
      <c r="EK55" s="23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</row>
    <row r="56" spans="8:8" s="84" ht="27.75" customFormat="1" customHeight="1">
      <c r="A56" s="85">
        <v>9.0</v>
      </c>
      <c r="B56" s="85" t="s">
        <v>31</v>
      </c>
      <c r="C56" s="153">
        <v>1.0</v>
      </c>
      <c r="D56" s="153">
        <v>1.0</v>
      </c>
      <c r="E56" s="153">
        <v>1.0</v>
      </c>
      <c r="F56" s="69">
        <v>1.0</v>
      </c>
      <c r="G56" s="69">
        <v>1.0</v>
      </c>
      <c r="H56" s="69">
        <v>1.0</v>
      </c>
      <c r="I56" s="154">
        <v>1.0</v>
      </c>
      <c r="J56" s="69">
        <v>1.0</v>
      </c>
      <c r="K56" s="69">
        <v>1.0</v>
      </c>
      <c r="L56" s="69">
        <v>1.0</v>
      </c>
      <c r="M56" s="69">
        <v>1.0</v>
      </c>
      <c r="N56" s="69">
        <v>1.0</v>
      </c>
      <c r="O56" s="69">
        <f t="shared" si="10"/>
        <v>12.0</v>
      </c>
      <c r="P56" s="153">
        <v>1.0</v>
      </c>
      <c r="Q56" s="153">
        <v>2.0</v>
      </c>
      <c r="R56" s="153">
        <v>1.0</v>
      </c>
      <c r="S56" s="69">
        <v>1.0</v>
      </c>
      <c r="T56" s="69">
        <v>1.0</v>
      </c>
      <c r="U56" s="69">
        <v>1.0</v>
      </c>
      <c r="V56" s="69">
        <v>1.0</v>
      </c>
      <c r="W56" s="69">
        <v>1.0</v>
      </c>
      <c r="X56" s="69">
        <v>1.0</v>
      </c>
      <c r="Y56" s="69">
        <v>1.0</v>
      </c>
      <c r="Z56" s="69">
        <v>1.0</v>
      </c>
      <c r="AA56" s="69">
        <v>1.0</v>
      </c>
      <c r="AB56" s="69">
        <f t="shared" si="11"/>
        <v>13.0</v>
      </c>
      <c r="AC56" s="72">
        <v>1.6</v>
      </c>
      <c r="AD56" s="69">
        <f t="shared" si="12"/>
        <v>20.8</v>
      </c>
      <c r="AE56" s="150"/>
      <c r="AF56" s="21"/>
      <c r="AG56" s="21"/>
      <c r="AH56" s="21"/>
      <c r="AI56" s="21"/>
      <c r="AJ56" s="21"/>
      <c r="AK56" s="21"/>
      <c r="AL56" s="21"/>
      <c r="AM56" s="21"/>
      <c r="AN56" s="21"/>
      <c r="AO56" s="22"/>
      <c r="AP56" s="22"/>
      <c r="AQ56" s="22"/>
      <c r="AR56" s="22"/>
      <c r="AS56" s="22"/>
      <c r="AT56" s="22"/>
      <c r="AU56" s="22"/>
      <c r="AV56" s="74"/>
      <c r="AW56" s="74"/>
      <c r="AX56" s="23"/>
      <c r="AY56" s="23"/>
      <c r="AZ56" s="75"/>
      <c r="BA56" s="75"/>
      <c r="BB56" s="129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8"/>
      <c r="EH56" s="28"/>
      <c r="EI56" s="23"/>
      <c r="EJ56" s="23"/>
      <c r="EK56" s="23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</row>
    <row r="57" spans="8:8" s="84" ht="27.75" customFormat="1" customHeight="1">
      <c r="A57" s="85">
        <v>10.0</v>
      </c>
      <c r="B57" s="85" t="s">
        <v>32</v>
      </c>
      <c r="C57" s="153">
        <v>0.0</v>
      </c>
      <c r="D57" s="153">
        <v>0.0</v>
      </c>
      <c r="E57" s="153">
        <v>0.0</v>
      </c>
      <c r="F57" s="69">
        <v>0.0</v>
      </c>
      <c r="G57" s="69">
        <v>1.0</v>
      </c>
      <c r="H57" s="69">
        <v>0.0</v>
      </c>
      <c r="I57" s="154">
        <v>0.0</v>
      </c>
      <c r="J57" s="69">
        <v>0.0</v>
      </c>
      <c r="K57" s="69">
        <v>0.0</v>
      </c>
      <c r="L57" s="69">
        <v>0.0</v>
      </c>
      <c r="M57" s="69">
        <v>0.0</v>
      </c>
      <c r="N57" s="69">
        <v>0.0</v>
      </c>
      <c r="O57" s="69">
        <f t="shared" si="10"/>
        <v>1.0</v>
      </c>
      <c r="P57" s="153">
        <v>0.2</v>
      </c>
      <c r="Q57" s="153">
        <v>0.0</v>
      </c>
      <c r="R57" s="153">
        <v>0.0</v>
      </c>
      <c r="S57" s="69">
        <v>0.0</v>
      </c>
      <c r="T57" s="69">
        <v>0.0</v>
      </c>
      <c r="U57" s="69">
        <v>0.0</v>
      </c>
      <c r="V57" s="69">
        <v>0.0</v>
      </c>
      <c r="W57" s="69">
        <v>1.0</v>
      </c>
      <c r="X57" s="69">
        <v>0.0</v>
      </c>
      <c r="Y57" s="69">
        <v>0.0</v>
      </c>
      <c r="Z57" s="69">
        <v>0.0</v>
      </c>
      <c r="AA57" s="69">
        <v>0.0</v>
      </c>
      <c r="AB57" s="69">
        <f t="shared" si="11"/>
        <v>1.2</v>
      </c>
      <c r="AC57" s="72">
        <v>1.6</v>
      </c>
      <c r="AD57" s="69">
        <f t="shared" si="12"/>
        <v>1.92</v>
      </c>
      <c r="AE57" s="150"/>
      <c r="AF57" s="21"/>
      <c r="AG57" s="21"/>
      <c r="AH57" s="21"/>
      <c r="AI57" s="21"/>
      <c r="AJ57" s="21"/>
      <c r="AK57" s="21"/>
      <c r="AL57" s="21"/>
      <c r="AM57" s="21"/>
      <c r="AN57" s="21"/>
      <c r="AO57" s="22"/>
      <c r="AP57" s="22"/>
      <c r="AQ57" s="22"/>
      <c r="AR57" s="22"/>
      <c r="AS57" s="22"/>
      <c r="AT57" s="22"/>
      <c r="AU57" s="22"/>
      <c r="AV57" s="74"/>
      <c r="AW57" s="74"/>
      <c r="AX57" s="23"/>
      <c r="AY57" s="23"/>
      <c r="AZ57" s="75"/>
      <c r="BA57" s="75"/>
      <c r="BB57" s="129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8"/>
      <c r="EH57" s="28"/>
      <c r="EI57" s="23"/>
      <c r="EJ57" s="23"/>
      <c r="EK57" s="23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</row>
    <row r="58" spans="8:8" s="84" ht="27.75" customFormat="1" customHeight="1">
      <c r="A58" s="85">
        <v>11.0</v>
      </c>
      <c r="B58" s="85" t="s">
        <v>33</v>
      </c>
      <c r="C58" s="153">
        <v>0.0</v>
      </c>
      <c r="D58" s="153">
        <v>0.0</v>
      </c>
      <c r="E58" s="153">
        <v>0.0</v>
      </c>
      <c r="F58" s="69">
        <v>0.0</v>
      </c>
      <c r="G58" s="69">
        <v>0.0</v>
      </c>
      <c r="H58" s="69">
        <v>0.0</v>
      </c>
      <c r="I58" s="154">
        <v>0.0</v>
      </c>
      <c r="J58" s="69">
        <v>0.0</v>
      </c>
      <c r="K58" s="69">
        <v>0.0</v>
      </c>
      <c r="L58" s="69">
        <v>0.0</v>
      </c>
      <c r="M58" s="69">
        <v>0.0</v>
      </c>
      <c r="N58" s="69">
        <v>0.0</v>
      </c>
      <c r="O58" s="69">
        <f t="shared" si="10"/>
        <v>0.0</v>
      </c>
      <c r="P58" s="153">
        <v>0.0</v>
      </c>
      <c r="Q58" s="153">
        <v>0.0</v>
      </c>
      <c r="R58" s="153">
        <v>0.0</v>
      </c>
      <c r="S58" s="69">
        <v>0.0</v>
      </c>
      <c r="T58" s="69">
        <v>0.0</v>
      </c>
      <c r="U58" s="69">
        <v>0.0</v>
      </c>
      <c r="V58" s="69">
        <v>0.0</v>
      </c>
      <c r="W58" s="69">
        <v>0.0</v>
      </c>
      <c r="X58" s="69">
        <v>0.0</v>
      </c>
      <c r="Y58" s="69">
        <v>0.0</v>
      </c>
      <c r="Z58" s="69">
        <v>0.0</v>
      </c>
      <c r="AA58" s="69">
        <v>0.0</v>
      </c>
      <c r="AB58" s="69">
        <f t="shared" si="11"/>
        <v>0.0</v>
      </c>
      <c r="AC58" s="72">
        <v>1.6</v>
      </c>
      <c r="AD58" s="69">
        <f t="shared" si="12"/>
        <v>0.0</v>
      </c>
      <c r="AE58" s="150"/>
      <c r="AF58" s="21"/>
      <c r="AG58" s="21"/>
      <c r="AH58" s="21"/>
      <c r="AI58" s="21"/>
      <c r="AJ58" s="21"/>
      <c r="AK58" s="21"/>
      <c r="AL58" s="21"/>
      <c r="AM58" s="21"/>
      <c r="AN58" s="21"/>
      <c r="AO58" s="22"/>
      <c r="AP58" s="22"/>
      <c r="AQ58" s="22"/>
      <c r="AR58" s="22"/>
      <c r="AS58" s="22"/>
      <c r="AT58" s="22"/>
      <c r="AU58" s="22"/>
      <c r="AV58" s="74"/>
      <c r="AW58" s="74"/>
      <c r="AX58" s="23"/>
      <c r="AY58" s="23"/>
      <c r="AZ58" s="75"/>
      <c r="BA58" s="75"/>
      <c r="BB58" s="129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8"/>
      <c r="EH58" s="28"/>
      <c r="EI58" s="23"/>
      <c r="EJ58" s="23"/>
      <c r="EK58" s="23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</row>
    <row r="59" spans="8:8" ht="6.75" customHeight="1">
      <c r="A59" s="88"/>
      <c r="B59" s="88"/>
      <c r="C59" s="62"/>
      <c r="D59" s="62"/>
      <c r="E59" s="62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89"/>
      <c r="AC59" s="62"/>
      <c r="AD59" s="62"/>
      <c r="AE59" s="150"/>
      <c r="AF59" s="21"/>
      <c r="AG59" s="21"/>
      <c r="AH59" s="21"/>
      <c r="AI59" s="21"/>
      <c r="AJ59" s="21"/>
      <c r="AK59" s="21"/>
      <c r="AL59" s="21"/>
      <c r="AM59" s="21"/>
      <c r="AN59" s="21"/>
      <c r="AO59" s="22"/>
      <c r="AP59" s="22"/>
      <c r="AQ59" s="22"/>
      <c r="AR59" s="22"/>
      <c r="AS59" s="22"/>
      <c r="AT59" s="22"/>
      <c r="AU59" s="22"/>
      <c r="AV59" s="90"/>
      <c r="AW59" s="90"/>
      <c r="AX59" s="90"/>
      <c r="AY59" s="90"/>
      <c r="AZ59" s="90"/>
      <c r="BA59" s="90"/>
      <c r="BB59" s="90"/>
      <c r="BC59" s="90"/>
      <c r="BD59" s="90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64"/>
      <c r="BZ59" s="64"/>
      <c r="CA59" s="23"/>
      <c r="CB59" s="64"/>
      <c r="CC59" s="91"/>
      <c r="CD59" s="91"/>
      <c r="CE59" s="65"/>
      <c r="CF59" s="65"/>
      <c r="CG59" s="65"/>
      <c r="CH59" s="65"/>
      <c r="CI59" s="92"/>
      <c r="CJ59" s="92"/>
      <c r="CK59" s="92"/>
      <c r="CL59" s="92"/>
      <c r="CM59" s="92"/>
      <c r="CN59" s="92"/>
      <c r="CO59" s="92"/>
      <c r="CP59" s="92"/>
      <c r="CQ59" s="92"/>
      <c r="CR59" s="92"/>
      <c r="CS59" s="90"/>
      <c r="CT59" s="90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92"/>
      <c r="EH59" s="92"/>
      <c r="EI59" s="90"/>
      <c r="EJ59" s="90"/>
      <c r="EK59" s="90"/>
    </row>
    <row r="60" spans="8:8" ht="27.75" customHeight="1">
      <c r="A60" s="95" t="s">
        <v>34</v>
      </c>
      <c r="B60" s="96"/>
      <c r="C60" s="98">
        <v>32.0</v>
      </c>
      <c r="D60" s="98">
        <v>21.0</v>
      </c>
      <c r="E60" s="98">
        <v>47.0</v>
      </c>
      <c r="F60" s="97">
        <f t="shared" si="13" ref="F60:H60">SUM(F47:F59)</f>
        <v>39.0</v>
      </c>
      <c r="G60" s="97">
        <f t="shared" si="13"/>
        <v>33.0</v>
      </c>
      <c r="H60" s="97">
        <f t="shared" si="13"/>
        <v>36.0</v>
      </c>
      <c r="I60" s="97">
        <f>SUM(I48:I58)</f>
        <v>23.0</v>
      </c>
      <c r="J60" s="97">
        <f>SUM(J48:J59)</f>
        <v>31.0</v>
      </c>
      <c r="K60" s="97">
        <f>SUM(K48:K59)</f>
        <v>32.0</v>
      </c>
      <c r="L60" s="97">
        <f>SUM(L48:L59)</f>
        <v>42.0</v>
      </c>
      <c r="M60" s="97">
        <f>SUM(M48:M59)</f>
        <v>31.0</v>
      </c>
      <c r="N60" s="97">
        <f>SUM(N48:N59)</f>
        <v>32.0</v>
      </c>
      <c r="O60" s="97">
        <f t="shared" si="14" ref="O60">SUM(O47:O59)</f>
        <v>399.0</v>
      </c>
      <c r="P60" s="98">
        <f t="shared" si="15" ref="P60:S60">SUM(P48:P58)</f>
        <v>46.2</v>
      </c>
      <c r="Q60" s="98">
        <f t="shared" si="15"/>
        <v>34.0</v>
      </c>
      <c r="R60" s="98">
        <f t="shared" si="15"/>
        <v>31.0</v>
      </c>
      <c r="S60" s="98">
        <f t="shared" si="15"/>
        <v>32.0</v>
      </c>
      <c r="T60" s="98">
        <f t="shared" si="16" ref="T60:AA60">SUM(T48:T59)</f>
        <v>21.0</v>
      </c>
      <c r="U60" s="98">
        <f t="shared" si="16"/>
        <v>22.0</v>
      </c>
      <c r="V60" s="98">
        <f t="shared" si="16"/>
        <v>39.0</v>
      </c>
      <c r="W60" s="98">
        <f t="shared" si="16"/>
        <v>33.0</v>
      </c>
      <c r="X60" s="98">
        <f t="shared" si="16"/>
        <v>36.0</v>
      </c>
      <c r="Y60" s="98">
        <f t="shared" si="16"/>
        <v>23.0</v>
      </c>
      <c r="Z60" s="98">
        <f t="shared" si="16"/>
        <v>27.0</v>
      </c>
      <c r="AA60" s="98">
        <f t="shared" si="16"/>
        <v>30.0</v>
      </c>
      <c r="AB60" s="97">
        <f t="shared" si="17" ref="AB60">SUM(AB47:AB59)</f>
        <v>374.2</v>
      </c>
      <c r="AC60" s="98"/>
      <c r="AD60" s="97">
        <f t="shared" si="18" ref="AD60">SUM(AD47:AD59)</f>
        <v>598.72</v>
      </c>
      <c r="AE60" s="156"/>
      <c r="AF60" s="99"/>
      <c r="AG60" s="99"/>
      <c r="AH60" s="99"/>
      <c r="AI60" s="99"/>
      <c r="AJ60" s="99"/>
      <c r="AK60" s="99"/>
      <c r="AL60" s="99"/>
      <c r="AM60" s="99"/>
      <c r="AN60" s="99"/>
      <c r="AO60" s="100"/>
      <c r="AP60" s="100"/>
      <c r="AQ60" s="100"/>
      <c r="AR60" s="100"/>
      <c r="AS60" s="100"/>
      <c r="AT60" s="100"/>
      <c r="AU60" s="100"/>
      <c r="AV60" s="101"/>
      <c r="AW60" s="101"/>
      <c r="AX60" s="101"/>
      <c r="AY60" s="101"/>
      <c r="AZ60" s="101"/>
      <c r="BA60" s="101"/>
      <c r="BB60" s="101"/>
      <c r="BC60" s="101"/>
      <c r="BD60" s="101"/>
      <c r="BE60" s="23"/>
      <c r="BF60" s="23"/>
      <c r="BG60" s="103"/>
      <c r="BH60" s="103"/>
      <c r="BI60" s="101"/>
      <c r="BJ60" s="103"/>
      <c r="BK60" s="103"/>
      <c r="BL60" s="101"/>
      <c r="BM60" s="103"/>
      <c r="BN60" s="103"/>
      <c r="BO60" s="101"/>
      <c r="BP60" s="103"/>
      <c r="BQ60" s="103"/>
      <c r="BR60" s="101"/>
      <c r="BS60" s="103"/>
      <c r="BT60" s="103"/>
      <c r="BU60" s="101"/>
      <c r="BV60" s="103"/>
      <c r="BW60" s="103"/>
      <c r="BX60" s="101"/>
      <c r="BY60" s="103"/>
      <c r="BZ60" s="103"/>
      <c r="CA60" s="101"/>
      <c r="CB60" s="103"/>
      <c r="CC60" s="103"/>
      <c r="CD60" s="101"/>
      <c r="CE60" s="104"/>
      <c r="CF60" s="104"/>
      <c r="CG60" s="101"/>
      <c r="CH60" s="104"/>
      <c r="CI60" s="104"/>
      <c r="CJ60" s="101"/>
      <c r="CK60" s="104"/>
      <c r="CL60" s="104"/>
      <c r="CM60" s="101"/>
      <c r="CN60" s="104"/>
      <c r="CO60" s="104"/>
      <c r="CP60" s="101"/>
      <c r="CQ60" s="104"/>
      <c r="CR60" s="104"/>
      <c r="CS60" s="101"/>
      <c r="CT60" s="101"/>
      <c r="CU60" s="23"/>
      <c r="CV60" s="2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4"/>
      <c r="EH60" s="104"/>
      <c r="EI60" s="101"/>
      <c r="EJ60" s="101"/>
      <c r="EK60" s="101"/>
    </row>
    <row r="61" spans="8:8" ht="27.75" customHeight="1">
      <c r="A61" s="108"/>
      <c r="B61" s="108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57"/>
      <c r="AF61" s="99"/>
      <c r="AG61" s="99"/>
      <c r="AH61" s="99"/>
      <c r="AI61" s="99"/>
      <c r="AJ61" s="99"/>
      <c r="AK61" s="99"/>
      <c r="AL61" s="99"/>
      <c r="AM61" s="99"/>
      <c r="AN61" s="99"/>
      <c r="AO61" s="100"/>
      <c r="AP61" s="100"/>
      <c r="AQ61" s="100"/>
      <c r="AR61" s="100"/>
      <c r="AS61" s="100"/>
      <c r="AT61" s="100"/>
      <c r="AU61" s="100"/>
      <c r="AV61" s="101"/>
      <c r="AW61" s="101"/>
      <c r="AX61" s="101"/>
      <c r="AY61" s="101"/>
      <c r="AZ61" s="101"/>
      <c r="BA61" s="101"/>
      <c r="BB61" s="101"/>
      <c r="BC61" s="101"/>
      <c r="BD61" s="101"/>
      <c r="BE61" s="103"/>
      <c r="BF61" s="103"/>
      <c r="BG61" s="103"/>
      <c r="BH61" s="103"/>
      <c r="BI61" s="101"/>
      <c r="BJ61" s="103"/>
      <c r="BK61" s="103"/>
      <c r="BL61" s="101"/>
      <c r="BM61" s="103"/>
      <c r="BN61" s="103"/>
      <c r="BO61" s="101"/>
      <c r="BP61" s="103"/>
      <c r="BQ61" s="103"/>
      <c r="BR61" s="101"/>
      <c r="BS61" s="103"/>
      <c r="BT61" s="103"/>
      <c r="BU61" s="101"/>
      <c r="BV61" s="103"/>
      <c r="BW61" s="103"/>
      <c r="BX61" s="101"/>
      <c r="BY61" s="103"/>
      <c r="BZ61" s="103"/>
      <c r="CA61" s="101"/>
      <c r="CB61" s="103"/>
      <c r="CC61" s="103"/>
      <c r="CD61" s="101"/>
      <c r="CE61" s="104"/>
      <c r="CF61" s="104"/>
      <c r="CG61" s="101"/>
      <c r="CH61" s="104"/>
      <c r="CI61" s="104"/>
      <c r="CJ61" s="101"/>
      <c r="CK61" s="104"/>
      <c r="CL61" s="104"/>
      <c r="CM61" s="101"/>
      <c r="CN61" s="104"/>
      <c r="CO61" s="104"/>
      <c r="CP61" s="101"/>
      <c r="CQ61" s="104"/>
      <c r="CR61" s="104"/>
      <c r="CS61" s="101"/>
      <c r="CT61" s="101"/>
      <c r="CU61" s="103"/>
      <c r="CV61" s="103"/>
      <c r="CW61" s="103"/>
      <c r="CX61" s="103"/>
      <c r="CY61" s="103"/>
      <c r="CZ61" s="103"/>
      <c r="DA61" s="103"/>
      <c r="DB61" s="103"/>
      <c r="DC61" s="103"/>
      <c r="DD61" s="103"/>
      <c r="DE61" s="103"/>
      <c r="DF61" s="103"/>
      <c r="DG61" s="103"/>
      <c r="DH61" s="103"/>
      <c r="DI61" s="103"/>
      <c r="DJ61" s="103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103"/>
      <c r="DV61" s="103"/>
      <c r="DW61" s="103"/>
      <c r="DX61" s="103"/>
      <c r="DY61" s="103"/>
      <c r="DZ61" s="103"/>
      <c r="EA61" s="103"/>
      <c r="EB61" s="103"/>
      <c r="EC61" s="103"/>
      <c r="ED61" s="103"/>
      <c r="EE61" s="103"/>
      <c r="EF61" s="103"/>
      <c r="EG61" s="104"/>
      <c r="EH61" s="104"/>
      <c r="EI61" s="101"/>
      <c r="EJ61" s="101"/>
      <c r="EK61" s="101"/>
    </row>
    <row r="62" spans="8:8" ht="27.75" customHeight="1">
      <c r="A62" s="108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57"/>
      <c r="AF62" s="99"/>
      <c r="AG62" s="99"/>
      <c r="AH62" s="99"/>
      <c r="AI62" s="99"/>
      <c r="AJ62" s="99"/>
      <c r="AK62" s="99"/>
      <c r="AL62" s="99"/>
      <c r="AM62" s="99"/>
      <c r="AN62" s="99"/>
      <c r="AO62" s="100"/>
      <c r="AP62" s="100"/>
      <c r="AQ62" s="100"/>
      <c r="AR62" s="100"/>
      <c r="AS62" s="100"/>
      <c r="AT62" s="100"/>
      <c r="AU62" s="100"/>
      <c r="AV62" s="101"/>
      <c r="AW62" s="101"/>
      <c r="AX62" s="101"/>
      <c r="AY62" s="101"/>
      <c r="AZ62" s="101"/>
      <c r="BA62" s="101"/>
      <c r="BB62" s="101"/>
      <c r="BC62" s="101"/>
      <c r="BD62" s="101"/>
      <c r="BE62" s="103"/>
      <c r="BF62" s="103"/>
      <c r="BG62" s="103"/>
      <c r="BH62" s="103"/>
      <c r="BI62" s="101"/>
      <c r="BJ62" s="103"/>
      <c r="BK62" s="103"/>
      <c r="BL62" s="101"/>
      <c r="BM62" s="103"/>
      <c r="BN62" s="103"/>
      <c r="BO62" s="101"/>
      <c r="BP62" s="103"/>
      <c r="BQ62" s="103"/>
      <c r="BR62" s="101"/>
      <c r="BS62" s="103"/>
      <c r="BT62" s="103"/>
      <c r="BU62" s="101"/>
      <c r="BV62" s="103"/>
      <c r="BW62" s="103"/>
      <c r="BX62" s="101"/>
      <c r="BY62" s="103"/>
      <c r="BZ62" s="103"/>
      <c r="CA62" s="101"/>
      <c r="CB62" s="103"/>
      <c r="CC62" s="103"/>
      <c r="CD62" s="101"/>
      <c r="CE62" s="104"/>
      <c r="CF62" s="104"/>
      <c r="CG62" s="101"/>
      <c r="CH62" s="104"/>
      <c r="CI62" s="104"/>
      <c r="CJ62" s="101"/>
      <c r="CK62" s="104"/>
      <c r="CL62" s="104"/>
      <c r="CM62" s="101"/>
      <c r="CN62" s="104"/>
      <c r="CO62" s="104"/>
      <c r="CP62" s="101"/>
      <c r="CQ62" s="104"/>
      <c r="CR62" s="104"/>
      <c r="CS62" s="101"/>
      <c r="CT62" s="101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4"/>
      <c r="EH62" s="104"/>
      <c r="EI62" s="101"/>
      <c r="EJ62" s="101"/>
      <c r="EK62" s="101"/>
    </row>
    <row r="63" spans="8:8" ht="15.0" customHeight="1">
      <c r="A63" s="145" t="s">
        <v>40</v>
      </c>
      <c r="B63" s="146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8"/>
      <c r="AF63" s="116"/>
      <c r="AG63" s="116"/>
      <c r="AH63" s="116"/>
      <c r="AI63" s="116"/>
      <c r="AJ63" s="116"/>
      <c r="AK63" s="116"/>
      <c r="AL63" s="116"/>
      <c r="AM63" s="116"/>
      <c r="AN63" s="116"/>
      <c r="AO63" s="149"/>
      <c r="AP63" s="149"/>
      <c r="AQ63" s="149"/>
      <c r="AR63" s="149"/>
      <c r="AS63" s="149"/>
      <c r="AT63" s="149"/>
      <c r="AU63" s="149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23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18"/>
      <c r="CF63" s="118"/>
      <c r="CG63" s="118"/>
      <c r="CH63" s="118"/>
      <c r="CI63" s="118"/>
      <c r="CJ63" s="118"/>
      <c r="CK63" s="118"/>
      <c r="CL63" s="118"/>
      <c r="CM63" s="118"/>
      <c r="CN63" s="118"/>
      <c r="CO63" s="118"/>
      <c r="CP63" s="118"/>
      <c r="CQ63" s="118"/>
      <c r="CR63" s="118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</row>
    <row r="64" spans="8:8" ht="18.95" customHeight="1">
      <c r="A64" s="10" t="s">
        <v>1</v>
      </c>
      <c r="B64" s="16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2"/>
      <c r="AF64" s="116"/>
      <c r="AG64" s="116"/>
      <c r="AH64" s="116"/>
      <c r="AI64" s="116"/>
      <c r="AJ64" s="116"/>
      <c r="AK64" s="116"/>
      <c r="AL64" s="116"/>
      <c r="AM64" s="116"/>
      <c r="AN64" s="116"/>
      <c r="AO64" s="149"/>
      <c r="AP64" s="149"/>
      <c r="AQ64" s="149"/>
      <c r="AR64" s="149"/>
      <c r="AS64" s="149"/>
      <c r="AT64" s="149"/>
      <c r="AU64" s="149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23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18"/>
      <c r="CF64" s="118"/>
      <c r="CG64" s="118"/>
      <c r="CH64" s="118"/>
      <c r="CI64" s="118"/>
      <c r="CJ64" s="118"/>
      <c r="CK64" s="118"/>
      <c r="CL64" s="118"/>
      <c r="CM64" s="118"/>
      <c r="CN64" s="118"/>
      <c r="CO64" s="118"/>
      <c r="CP64" s="118"/>
      <c r="CQ64" s="118"/>
      <c r="CR64" s="118"/>
      <c r="CS64" s="15"/>
      <c r="CT64" s="15"/>
      <c r="CU64" s="15"/>
      <c r="CV64" s="23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18"/>
      <c r="DV64" s="118"/>
      <c r="DW64" s="118"/>
      <c r="DX64" s="118"/>
      <c r="DY64" s="118"/>
      <c r="DZ64" s="118"/>
      <c r="EA64" s="118"/>
      <c r="EB64" s="118"/>
      <c r="EC64" s="118"/>
      <c r="ED64" s="118"/>
      <c r="EE64" s="118"/>
      <c r="EF64" s="118"/>
      <c r="EG64" s="118"/>
      <c r="EH64" s="118"/>
      <c r="EI64" s="15"/>
      <c r="EJ64" s="15"/>
      <c r="EK64" s="15"/>
    </row>
    <row r="65" spans="8:8" ht="18.95" customHeight="1">
      <c r="A65" s="16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20"/>
      <c r="AF65" s="21"/>
      <c r="AG65" s="21"/>
      <c r="AH65" s="21"/>
      <c r="AI65" s="21"/>
      <c r="AJ65" s="21"/>
      <c r="AK65" s="21"/>
      <c r="AL65" s="21"/>
      <c r="AM65" s="21"/>
      <c r="AN65" s="21"/>
      <c r="AO65" s="22"/>
      <c r="AP65" s="22"/>
      <c r="AQ65" s="22"/>
      <c r="AR65" s="22"/>
      <c r="AS65" s="22"/>
      <c r="AT65" s="22"/>
      <c r="AU65" s="22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3"/>
      <c r="EJ65" s="23"/>
      <c r="EK65" s="23"/>
    </row>
    <row r="66" spans="8:8" ht="18.95" customHeight="1">
      <c r="A66" s="34" t="s">
        <v>2</v>
      </c>
      <c r="B66" s="34" t="s">
        <v>3</v>
      </c>
      <c r="C66" s="35" t="s">
        <v>4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6" t="s">
        <v>5</v>
      </c>
      <c r="P66" s="35" t="s">
        <v>6</v>
      </c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7" t="s">
        <v>7</v>
      </c>
      <c r="AC66" s="35" t="s">
        <v>8</v>
      </c>
      <c r="AD66" s="35" t="s">
        <v>9</v>
      </c>
      <c r="AE66" s="150"/>
      <c r="AF66" s="21"/>
      <c r="AG66" s="21"/>
      <c r="AH66" s="21"/>
      <c r="AI66" s="21"/>
      <c r="AJ66" s="21"/>
      <c r="AK66" s="21"/>
      <c r="AL66" s="21"/>
      <c r="AM66" s="21"/>
      <c r="AN66" s="38"/>
      <c r="AO66" s="39"/>
      <c r="AP66" s="39"/>
      <c r="AQ66" s="39"/>
      <c r="AR66" s="39"/>
      <c r="AS66" s="39"/>
      <c r="AT66" s="39"/>
      <c r="AU66" s="39"/>
      <c r="AV66" s="40"/>
      <c r="AW66" s="40"/>
      <c r="AX66" s="40"/>
      <c r="AY66" s="40"/>
      <c r="AZ66" s="40"/>
      <c r="BA66" s="40"/>
      <c r="BB66" s="40"/>
      <c r="BC66" s="40"/>
      <c r="BD66" s="40"/>
      <c r="BE66" s="43"/>
      <c r="BF66" s="4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43"/>
      <c r="CT66" s="40"/>
      <c r="CU66" s="43"/>
      <c r="CV66" s="4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43"/>
      <c r="EJ66" s="40"/>
      <c r="EK66" s="40"/>
    </row>
    <row r="67" spans="8:8" ht="18.95" customHeight="1">
      <c r="A67" s="48"/>
      <c r="B67" s="48"/>
      <c r="C67" s="49" t="s">
        <v>10</v>
      </c>
      <c r="D67" s="49" t="s">
        <v>11</v>
      </c>
      <c r="E67" s="49" t="s">
        <v>12</v>
      </c>
      <c r="F67" s="49" t="s">
        <v>13</v>
      </c>
      <c r="G67" s="49" t="s">
        <v>14</v>
      </c>
      <c r="H67" s="49" t="s">
        <v>15</v>
      </c>
      <c r="I67" s="49" t="s">
        <v>16</v>
      </c>
      <c r="J67" s="49" t="s">
        <v>17</v>
      </c>
      <c r="K67" s="49" t="s">
        <v>18</v>
      </c>
      <c r="L67" s="49" t="s">
        <v>19</v>
      </c>
      <c r="M67" s="49" t="s">
        <v>20</v>
      </c>
      <c r="N67" s="49" t="s">
        <v>21</v>
      </c>
      <c r="O67" s="36"/>
      <c r="P67" s="49" t="s">
        <v>10</v>
      </c>
      <c r="Q67" s="49" t="s">
        <v>11</v>
      </c>
      <c r="R67" s="49" t="s">
        <v>12</v>
      </c>
      <c r="S67" s="49" t="s">
        <v>13</v>
      </c>
      <c r="T67" s="49" t="s">
        <v>14</v>
      </c>
      <c r="U67" s="49" t="s">
        <v>15</v>
      </c>
      <c r="V67" s="49" t="s">
        <v>16</v>
      </c>
      <c r="W67" s="49" t="s">
        <v>17</v>
      </c>
      <c r="X67" s="49" t="s">
        <v>18</v>
      </c>
      <c r="Y67" s="49" t="s">
        <v>19</v>
      </c>
      <c r="Z67" s="49" t="s">
        <v>20</v>
      </c>
      <c r="AA67" s="49" t="s">
        <v>21</v>
      </c>
      <c r="AB67" s="50"/>
      <c r="AC67" s="35"/>
      <c r="AD67" s="35"/>
      <c r="AE67" s="151"/>
      <c r="AF67" s="124"/>
      <c r="AG67" s="124"/>
      <c r="AH67" s="124"/>
      <c r="AI67" s="124"/>
      <c r="AJ67" s="124"/>
      <c r="AK67" s="124"/>
      <c r="AL67" s="124"/>
      <c r="AM67" s="124"/>
      <c r="AN67" s="38"/>
      <c r="AO67" s="39"/>
      <c r="AP67" s="39"/>
      <c r="AQ67" s="39"/>
      <c r="AR67" s="39"/>
      <c r="AS67" s="39"/>
      <c r="AT67" s="39"/>
      <c r="AU67" s="39"/>
      <c r="AV67" s="40"/>
      <c r="AW67" s="40"/>
      <c r="AX67" s="40"/>
      <c r="AY67" s="40"/>
      <c r="AZ67" s="41"/>
      <c r="BA67" s="42"/>
      <c r="BB67" s="40"/>
      <c r="BC67" s="40"/>
      <c r="BD67" s="40"/>
      <c r="BE67" s="43"/>
      <c r="BF67" s="43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125"/>
      <c r="CF67" s="125"/>
      <c r="CG67" s="125"/>
      <c r="CH67" s="125"/>
      <c r="CI67" s="125"/>
      <c r="CJ67" s="125"/>
      <c r="CK67" s="125"/>
      <c r="CL67" s="125"/>
      <c r="CM67" s="125"/>
      <c r="CN67" s="125"/>
      <c r="CO67" s="125"/>
      <c r="CP67" s="125"/>
      <c r="CQ67" s="125"/>
      <c r="CR67" s="125"/>
      <c r="CS67" s="43"/>
      <c r="CT67" s="40"/>
      <c r="CU67" s="43"/>
      <c r="CV67" s="43"/>
      <c r="CW67" s="40"/>
      <c r="CX67" s="40"/>
      <c r="CY67" s="40"/>
      <c r="CZ67" s="40"/>
      <c r="DA67" s="40"/>
      <c r="DB67" s="40"/>
      <c r="DC67" s="40"/>
      <c r="DD67" s="40"/>
      <c r="DE67" s="40"/>
      <c r="DF67" s="40"/>
      <c r="DG67" s="40"/>
      <c r="DH67" s="40"/>
      <c r="DI67" s="40"/>
      <c r="DJ67" s="40"/>
      <c r="DK67" s="40"/>
      <c r="DL67" s="40"/>
      <c r="DM67" s="40"/>
      <c r="DN67" s="40"/>
      <c r="DO67" s="40"/>
      <c r="DP67" s="40"/>
      <c r="DQ67" s="40"/>
      <c r="DR67" s="40"/>
      <c r="DS67" s="40"/>
      <c r="DT67" s="40"/>
      <c r="DU67" s="125"/>
      <c r="DV67" s="125"/>
      <c r="DW67" s="125"/>
      <c r="DX67" s="125"/>
      <c r="DY67" s="125"/>
      <c r="DZ67" s="125"/>
      <c r="EA67" s="125"/>
      <c r="EB67" s="125"/>
      <c r="EC67" s="125"/>
      <c r="ED67" s="125"/>
      <c r="EE67" s="125"/>
      <c r="EF67" s="125"/>
      <c r="EG67" s="125"/>
      <c r="EH67" s="125"/>
      <c r="EI67" s="43"/>
      <c r="EJ67" s="40"/>
      <c r="EK67" s="40"/>
    </row>
    <row r="68" spans="8:8" ht="10.5" customHeight="1">
      <c r="A68" s="61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>
        <f>SUM(P68:Q68)</f>
        <v>0.0</v>
      </c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150"/>
      <c r="AF68" s="21"/>
      <c r="AG68" s="21"/>
      <c r="AH68" s="21"/>
      <c r="AI68" s="21"/>
      <c r="AJ68" s="21"/>
      <c r="AK68" s="21"/>
      <c r="AL68" s="21"/>
      <c r="AM68" s="21"/>
      <c r="AN68" s="21"/>
      <c r="AO68" s="22"/>
      <c r="AP68" s="22"/>
      <c r="AQ68" s="22"/>
      <c r="AR68" s="22"/>
      <c r="AS68" s="22"/>
      <c r="AT68" s="22"/>
      <c r="AU68" s="22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64"/>
      <c r="BZ68" s="64"/>
      <c r="CA68" s="23"/>
      <c r="CB68" s="64"/>
      <c r="CC68" s="23"/>
      <c r="CD68" s="23"/>
      <c r="CE68" s="65"/>
      <c r="CF68" s="65"/>
      <c r="CG68" s="65"/>
      <c r="CH68" s="65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64"/>
      <c r="DP68" s="64"/>
      <c r="DQ68" s="23"/>
      <c r="DR68" s="64"/>
      <c r="DS68" s="23"/>
      <c r="DT68" s="23"/>
      <c r="DU68" s="65"/>
      <c r="DV68" s="65"/>
      <c r="DW68" s="65"/>
      <c r="DX68" s="65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3"/>
      <c r="EJ68" s="23"/>
      <c r="EK68" s="23"/>
    </row>
    <row r="69" spans="8:8" s="67" ht="27.75" customFormat="1" customHeight="1">
      <c r="A69" s="68">
        <v>1.0</v>
      </c>
      <c r="B69" s="68" t="s">
        <v>22</v>
      </c>
      <c r="C69" s="72">
        <v>2.0</v>
      </c>
      <c r="D69" s="72">
        <v>1.0</v>
      </c>
      <c r="E69" s="72">
        <v>2.0</v>
      </c>
      <c r="F69" s="72">
        <v>2.0</v>
      </c>
      <c r="G69" s="72">
        <v>1.0</v>
      </c>
      <c r="H69" s="72">
        <v>1.0</v>
      </c>
      <c r="I69" s="72">
        <v>1.0</v>
      </c>
      <c r="J69" s="72">
        <v>2.0</v>
      </c>
      <c r="K69" s="72">
        <v>1.0</v>
      </c>
      <c r="L69" s="72">
        <v>1.0</v>
      </c>
      <c r="M69" s="72">
        <v>2.0</v>
      </c>
      <c r="N69" s="72">
        <v>2.0</v>
      </c>
      <c r="O69" s="69">
        <f>SUM(C69:N69)</f>
        <v>18.0</v>
      </c>
      <c r="P69" s="72">
        <v>2.0</v>
      </c>
      <c r="Q69" s="72">
        <v>3.0</v>
      </c>
      <c r="R69" s="72">
        <v>0.0</v>
      </c>
      <c r="S69" s="72">
        <v>0.0</v>
      </c>
      <c r="T69" s="72">
        <v>1.0</v>
      </c>
      <c r="U69" s="72">
        <v>2.0</v>
      </c>
      <c r="V69" s="72">
        <v>1.0</v>
      </c>
      <c r="W69" s="72">
        <v>2.0</v>
      </c>
      <c r="X69" s="72">
        <v>1.0</v>
      </c>
      <c r="Y69" s="72">
        <v>3.0</v>
      </c>
      <c r="Z69" s="72">
        <v>2.0</v>
      </c>
      <c r="AA69" s="158">
        <v>1.0</v>
      </c>
      <c r="AB69" s="69">
        <f>SUM(P69:AA69)</f>
        <v>18.0</v>
      </c>
      <c r="AC69" s="72">
        <v>36.6</v>
      </c>
      <c r="AD69" s="69">
        <f>AC69*AB69</f>
        <v>658.8000000000001</v>
      </c>
      <c r="AE69" s="150"/>
      <c r="AF69" s="21"/>
      <c r="AG69" s="21"/>
      <c r="AH69" s="21"/>
      <c r="AI69" s="21"/>
      <c r="AJ69" s="21"/>
      <c r="AK69" s="21"/>
      <c r="AL69" s="21"/>
      <c r="AM69" s="21"/>
      <c r="AN69" s="21"/>
      <c r="AO69" s="22"/>
      <c r="AP69" s="22"/>
      <c r="AQ69" s="22"/>
      <c r="AR69" s="22"/>
      <c r="AS69" s="22"/>
      <c r="AT69" s="22"/>
      <c r="AU69" s="22"/>
      <c r="AV69" s="74"/>
      <c r="AW69" s="74"/>
      <c r="AX69" s="23"/>
      <c r="AY69" s="23"/>
      <c r="AZ69" s="23"/>
      <c r="BA69" s="23"/>
      <c r="BB69" s="129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8"/>
      <c r="EH69" s="28"/>
      <c r="EI69" s="23"/>
      <c r="EJ69" s="23"/>
      <c r="EK69" s="23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</row>
    <row r="70" spans="8:8" s="84" ht="27.75" customFormat="1" customHeight="1">
      <c r="A70" s="85">
        <v>2.0</v>
      </c>
      <c r="B70" s="85" t="s">
        <v>24</v>
      </c>
      <c r="C70" s="153">
        <v>1.0</v>
      </c>
      <c r="D70" s="153">
        <v>0.0</v>
      </c>
      <c r="E70" s="153">
        <v>1.0</v>
      </c>
      <c r="F70" s="72">
        <v>1.0</v>
      </c>
      <c r="G70" s="72">
        <v>0.0</v>
      </c>
      <c r="H70" s="72">
        <v>0.0</v>
      </c>
      <c r="I70" s="72">
        <v>0.5</v>
      </c>
      <c r="J70" s="72">
        <v>0.5</v>
      </c>
      <c r="K70" s="72">
        <v>0.0</v>
      </c>
      <c r="L70" s="72">
        <v>1.0</v>
      </c>
      <c r="M70" s="72">
        <v>5.0</v>
      </c>
      <c r="N70" s="72">
        <v>1.0</v>
      </c>
      <c r="O70" s="69">
        <f t="shared" si="19" ref="O70:O78">SUM(C70:N70)</f>
        <v>11.0</v>
      </c>
      <c r="P70" s="153">
        <v>3.0</v>
      </c>
      <c r="Q70" s="153">
        <v>1.0</v>
      </c>
      <c r="R70" s="153">
        <v>0.0</v>
      </c>
      <c r="S70" s="72">
        <v>0.0</v>
      </c>
      <c r="T70" s="72">
        <v>2.0</v>
      </c>
      <c r="U70" s="72">
        <v>1.0</v>
      </c>
      <c r="V70" s="72">
        <v>1.0</v>
      </c>
      <c r="W70" s="72">
        <v>1.0</v>
      </c>
      <c r="X70" s="72">
        <v>0.0</v>
      </c>
      <c r="Y70" s="72">
        <v>2.0</v>
      </c>
      <c r="Z70" s="72">
        <v>1.0</v>
      </c>
      <c r="AA70" s="159">
        <v>0.0</v>
      </c>
      <c r="AB70" s="69">
        <f t="shared" si="20" ref="AB70:AB79">SUM(P70:AA70)</f>
        <v>12.0</v>
      </c>
      <c r="AC70" s="72">
        <v>36.6</v>
      </c>
      <c r="AD70" s="69">
        <f t="shared" si="21" ref="AD70:AD79">AC70*AB70</f>
        <v>439.20000000000005</v>
      </c>
      <c r="AE70" s="150"/>
      <c r="AF70" s="21"/>
      <c r="AG70" s="21"/>
      <c r="AH70" s="21"/>
      <c r="AI70" s="21"/>
      <c r="AJ70" s="21"/>
      <c r="AK70" s="21"/>
      <c r="AL70" s="21"/>
      <c r="AM70" s="21"/>
      <c r="AN70" s="21"/>
      <c r="AO70" s="22"/>
      <c r="AP70" s="22"/>
      <c r="AQ70" s="22"/>
      <c r="AR70" s="22"/>
      <c r="AS70" s="22"/>
      <c r="AT70" s="22"/>
      <c r="AU70" s="22"/>
      <c r="AV70" s="74"/>
      <c r="AW70" s="74"/>
      <c r="AX70" s="23"/>
      <c r="AY70" s="23"/>
      <c r="AZ70" s="23"/>
      <c r="BA70" s="23"/>
      <c r="BB70" s="129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8"/>
      <c r="EH70" s="28"/>
      <c r="EI70" s="23"/>
      <c r="EJ70" s="23"/>
      <c r="EK70" s="23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</row>
    <row r="71" spans="8:8" s="131" ht="27.75" customFormat="1" customHeight="1">
      <c r="A71" s="132">
        <v>3.0</v>
      </c>
      <c r="B71" s="132" t="s">
        <v>25</v>
      </c>
      <c r="C71" s="153">
        <v>1.0</v>
      </c>
      <c r="D71" s="153">
        <v>1.0</v>
      </c>
      <c r="E71" s="153">
        <v>1.0</v>
      </c>
      <c r="F71" s="72">
        <v>1.0</v>
      </c>
      <c r="G71" s="72">
        <v>1.0</v>
      </c>
      <c r="H71" s="72">
        <v>0.0</v>
      </c>
      <c r="I71" s="72">
        <v>1.0</v>
      </c>
      <c r="J71" s="72">
        <v>1.0</v>
      </c>
      <c r="K71" s="72">
        <v>1.0</v>
      </c>
      <c r="L71" s="72">
        <v>1.0</v>
      </c>
      <c r="M71" s="72">
        <v>1.0</v>
      </c>
      <c r="N71" s="72">
        <v>0.0</v>
      </c>
      <c r="O71" s="69">
        <f t="shared" si="19"/>
        <v>10.0</v>
      </c>
      <c r="P71" s="153">
        <v>3.0</v>
      </c>
      <c r="Q71" s="153">
        <v>2.0</v>
      </c>
      <c r="R71" s="153">
        <v>0.0</v>
      </c>
      <c r="S71" s="72">
        <v>0.0</v>
      </c>
      <c r="T71" s="72">
        <v>0.0</v>
      </c>
      <c r="U71" s="72">
        <v>0.0</v>
      </c>
      <c r="V71" s="72">
        <v>0.0</v>
      </c>
      <c r="W71" s="72">
        <v>0.0</v>
      </c>
      <c r="X71" s="72">
        <v>0.0</v>
      </c>
      <c r="Y71" s="72">
        <v>0.0</v>
      </c>
      <c r="Z71" s="72">
        <v>0.0</v>
      </c>
      <c r="AA71" s="159">
        <v>0.0</v>
      </c>
      <c r="AB71" s="69">
        <f t="shared" si="20"/>
        <v>5.0</v>
      </c>
      <c r="AC71" s="72">
        <v>36.6</v>
      </c>
      <c r="AD71" s="69">
        <f t="shared" si="21"/>
        <v>183.0</v>
      </c>
      <c r="AE71" s="150"/>
      <c r="AF71" s="21"/>
      <c r="AG71" s="21"/>
      <c r="AH71" s="21"/>
      <c r="AI71" s="21"/>
      <c r="AJ71" s="21"/>
      <c r="AK71" s="21"/>
      <c r="AL71" s="21"/>
      <c r="AM71" s="21"/>
      <c r="AN71" s="21"/>
      <c r="AO71" s="22"/>
      <c r="AP71" s="22"/>
      <c r="AQ71" s="22"/>
      <c r="AR71" s="22"/>
      <c r="AS71" s="22"/>
      <c r="AT71" s="22"/>
      <c r="AU71" s="22"/>
      <c r="AV71" s="74"/>
      <c r="AW71" s="74"/>
      <c r="AX71" s="28"/>
      <c r="AY71" s="28"/>
      <c r="AZ71" s="28"/>
      <c r="BA71" s="28"/>
      <c r="BB71" s="135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</row>
    <row r="72" spans="8:8" s="84" ht="27.75" customFormat="1" customHeight="1">
      <c r="A72" s="85">
        <v>4.0</v>
      </c>
      <c r="B72" s="85" t="s">
        <v>26</v>
      </c>
      <c r="C72" s="153">
        <v>0.0</v>
      </c>
      <c r="D72" s="153">
        <v>0.0</v>
      </c>
      <c r="E72" s="153">
        <v>0.0</v>
      </c>
      <c r="F72" s="72">
        <v>0.0</v>
      </c>
      <c r="G72" s="72">
        <v>0.0</v>
      </c>
      <c r="H72" s="72">
        <v>0.0</v>
      </c>
      <c r="I72" s="72">
        <v>0.0</v>
      </c>
      <c r="J72" s="72">
        <v>0.0</v>
      </c>
      <c r="K72" s="72">
        <v>0.0</v>
      </c>
      <c r="L72" s="72">
        <v>0.0</v>
      </c>
      <c r="M72" s="72">
        <v>0.0</v>
      </c>
      <c r="N72" s="72">
        <v>0.0</v>
      </c>
      <c r="O72" s="69">
        <f t="shared" si="19"/>
        <v>0.0</v>
      </c>
      <c r="P72" s="153">
        <v>0.0</v>
      </c>
      <c r="Q72" s="153">
        <v>0.0</v>
      </c>
      <c r="R72" s="153">
        <v>0.0</v>
      </c>
      <c r="S72" s="72">
        <v>0.0</v>
      </c>
      <c r="T72" s="72">
        <v>0.0</v>
      </c>
      <c r="U72" s="72">
        <v>0.0</v>
      </c>
      <c r="V72" s="72">
        <v>0.0</v>
      </c>
      <c r="W72" s="72">
        <v>0.0</v>
      </c>
      <c r="X72" s="72">
        <v>0.0</v>
      </c>
      <c r="Y72" s="72">
        <v>0.0</v>
      </c>
      <c r="Z72" s="72">
        <v>0.0</v>
      </c>
      <c r="AA72" s="159">
        <v>0.0</v>
      </c>
      <c r="AB72" s="69">
        <f t="shared" si="20"/>
        <v>0.0</v>
      </c>
      <c r="AC72" s="72">
        <v>36.6</v>
      </c>
      <c r="AD72" s="69">
        <f t="shared" si="21"/>
        <v>0.0</v>
      </c>
      <c r="AE72" s="150"/>
      <c r="AF72" s="21"/>
      <c r="AG72" s="21"/>
      <c r="AH72" s="21"/>
      <c r="AI72" s="21"/>
      <c r="AJ72" s="21"/>
      <c r="AK72" s="21"/>
      <c r="AL72" s="21"/>
      <c r="AM72" s="21"/>
      <c r="AN72" s="21"/>
      <c r="AO72" s="22"/>
      <c r="AP72" s="22"/>
      <c r="AQ72" s="22"/>
      <c r="AR72" s="22"/>
      <c r="AS72" s="22"/>
      <c r="AT72" s="22"/>
      <c r="AU72" s="22"/>
      <c r="AV72" s="74"/>
      <c r="AW72" s="74"/>
      <c r="AX72" s="23"/>
      <c r="AY72" s="23"/>
      <c r="AZ72" s="23"/>
      <c r="BA72" s="23"/>
      <c r="BB72" s="129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8"/>
      <c r="EH72" s="28"/>
      <c r="EI72" s="23"/>
      <c r="EJ72" s="23"/>
      <c r="EK72" s="23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</row>
    <row r="73" spans="8:8" s="84" ht="27.75" customFormat="1" customHeight="1">
      <c r="A73" s="85">
        <v>5.0</v>
      </c>
      <c r="B73" s="85" t="s">
        <v>27</v>
      </c>
      <c r="C73" s="153">
        <v>2.0</v>
      </c>
      <c r="D73" s="153">
        <v>3.0</v>
      </c>
      <c r="E73" s="153">
        <v>2.0</v>
      </c>
      <c r="F73" s="72">
        <v>4.0</v>
      </c>
      <c r="G73" s="72">
        <v>3.0</v>
      </c>
      <c r="H73" s="72">
        <v>1.0</v>
      </c>
      <c r="I73" s="72">
        <v>1.0</v>
      </c>
      <c r="J73" s="72">
        <v>1.0</v>
      </c>
      <c r="K73" s="72">
        <v>3.0</v>
      </c>
      <c r="L73" s="72">
        <v>5.0</v>
      </c>
      <c r="M73" s="72">
        <v>1.0</v>
      </c>
      <c r="N73" s="72">
        <v>2.0</v>
      </c>
      <c r="O73" s="69">
        <f t="shared" si="19"/>
        <v>28.0</v>
      </c>
      <c r="P73" s="153">
        <v>3.0</v>
      </c>
      <c r="Q73" s="153">
        <v>5.0</v>
      </c>
      <c r="R73" s="153">
        <v>0.0</v>
      </c>
      <c r="S73" s="72">
        <v>0.0</v>
      </c>
      <c r="T73" s="72">
        <v>3.0</v>
      </c>
      <c r="U73" s="72">
        <v>3.0</v>
      </c>
      <c r="V73" s="72">
        <v>3.0</v>
      </c>
      <c r="W73" s="72">
        <v>2.0</v>
      </c>
      <c r="X73" s="72">
        <v>3.0</v>
      </c>
      <c r="Y73" s="72">
        <v>0.0</v>
      </c>
      <c r="Z73" s="72">
        <v>4.0</v>
      </c>
      <c r="AA73" s="159">
        <v>3.0</v>
      </c>
      <c r="AB73" s="69">
        <f t="shared" si="20"/>
        <v>29.0</v>
      </c>
      <c r="AC73" s="72">
        <v>36.6</v>
      </c>
      <c r="AD73" s="69">
        <f t="shared" si="21"/>
        <v>1061.4</v>
      </c>
      <c r="AE73" s="150"/>
      <c r="AF73" s="21"/>
      <c r="AG73" s="21"/>
      <c r="AH73" s="21"/>
      <c r="AI73" s="21"/>
      <c r="AJ73" s="21"/>
      <c r="AK73" s="21"/>
      <c r="AL73" s="21"/>
      <c r="AM73" s="21"/>
      <c r="AN73" s="21"/>
      <c r="AO73" s="22"/>
      <c r="AP73" s="22"/>
      <c r="AQ73" s="22"/>
      <c r="AR73" s="22"/>
      <c r="AS73" s="22"/>
      <c r="AT73" s="22"/>
      <c r="AU73" s="22"/>
      <c r="AV73" s="74"/>
      <c r="AW73" s="74"/>
      <c r="AX73" s="23"/>
      <c r="AY73" s="23"/>
      <c r="AZ73" s="23"/>
      <c r="BA73" s="23"/>
      <c r="BB73" s="129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8"/>
      <c r="EH73" s="28"/>
      <c r="EI73" s="23"/>
      <c r="EJ73" s="23"/>
      <c r="EK73" s="23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</row>
    <row r="74" spans="8:8" s="84" ht="27.75" customFormat="1" customHeight="1">
      <c r="A74" s="85">
        <v>6.0</v>
      </c>
      <c r="B74" s="85" t="s">
        <v>28</v>
      </c>
      <c r="C74" s="153">
        <v>0.0</v>
      </c>
      <c r="D74" s="153">
        <v>0.0</v>
      </c>
      <c r="E74" s="153">
        <v>0.0</v>
      </c>
      <c r="F74" s="72">
        <v>0.0</v>
      </c>
      <c r="G74" s="72">
        <v>0.0</v>
      </c>
      <c r="H74" s="72">
        <v>0.0</v>
      </c>
      <c r="I74" s="72">
        <v>0.0</v>
      </c>
      <c r="J74" s="72">
        <v>0.0</v>
      </c>
      <c r="K74" s="72">
        <v>0.0</v>
      </c>
      <c r="L74" s="72">
        <v>0.0</v>
      </c>
      <c r="M74" s="72">
        <v>0.0</v>
      </c>
      <c r="N74" s="72">
        <v>0.0</v>
      </c>
      <c r="O74" s="69">
        <f t="shared" si="19"/>
        <v>0.0</v>
      </c>
      <c r="P74" s="153">
        <v>0.0</v>
      </c>
      <c r="Q74" s="153">
        <v>0.0</v>
      </c>
      <c r="R74" s="153">
        <v>0.0</v>
      </c>
      <c r="S74" s="72">
        <v>0.0</v>
      </c>
      <c r="T74" s="72">
        <v>0.0</v>
      </c>
      <c r="U74" s="72">
        <v>1.0</v>
      </c>
      <c r="V74" s="72">
        <v>0.0</v>
      </c>
      <c r="W74" s="72">
        <v>0.0</v>
      </c>
      <c r="X74" s="72">
        <v>0.0</v>
      </c>
      <c r="Y74" s="72">
        <v>0.0</v>
      </c>
      <c r="Z74" s="72">
        <v>0.0</v>
      </c>
      <c r="AA74" s="159">
        <v>0.0</v>
      </c>
      <c r="AB74" s="69">
        <f t="shared" si="20"/>
        <v>1.0</v>
      </c>
      <c r="AC74" s="72">
        <v>36.6</v>
      </c>
      <c r="AD74" s="69">
        <f t="shared" si="21"/>
        <v>36.6</v>
      </c>
      <c r="AE74" s="150"/>
      <c r="AF74" s="21"/>
      <c r="AG74" s="21"/>
      <c r="AH74" s="21"/>
      <c r="AI74" s="21"/>
      <c r="AJ74" s="21"/>
      <c r="AK74" s="21"/>
      <c r="AL74" s="21"/>
      <c r="AM74" s="21"/>
      <c r="AN74" s="21"/>
      <c r="AO74" s="22"/>
      <c r="AP74" s="22"/>
      <c r="AQ74" s="22"/>
      <c r="AR74" s="22"/>
      <c r="AS74" s="22"/>
      <c r="AT74" s="22"/>
      <c r="AU74" s="22"/>
      <c r="AV74" s="74"/>
      <c r="AW74" s="74"/>
      <c r="AX74" s="23"/>
      <c r="AY74" s="23"/>
      <c r="AZ74" s="23"/>
      <c r="BA74" s="23"/>
      <c r="BB74" s="129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8"/>
      <c r="EH74" s="28"/>
      <c r="EI74" s="23"/>
      <c r="EJ74" s="23"/>
      <c r="EK74" s="23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</row>
    <row r="75" spans="8:8" s="84" ht="27.75" customFormat="1" customHeight="1">
      <c r="A75" s="85">
        <v>7.0</v>
      </c>
      <c r="B75" s="85" t="s">
        <v>29</v>
      </c>
      <c r="C75" s="153">
        <v>8.0</v>
      </c>
      <c r="D75" s="153">
        <v>4.0</v>
      </c>
      <c r="E75" s="153">
        <v>6.0</v>
      </c>
      <c r="F75" s="72">
        <v>4.0</v>
      </c>
      <c r="G75" s="72">
        <v>8.0</v>
      </c>
      <c r="H75" s="72">
        <v>6.0</v>
      </c>
      <c r="I75" s="72">
        <v>8.0</v>
      </c>
      <c r="J75" s="72">
        <v>10.0</v>
      </c>
      <c r="K75" s="72">
        <v>8.0</v>
      </c>
      <c r="L75" s="72">
        <v>6.0</v>
      </c>
      <c r="M75" s="72">
        <v>0.0</v>
      </c>
      <c r="N75" s="72">
        <v>9.0</v>
      </c>
      <c r="O75" s="69">
        <f t="shared" si="19"/>
        <v>77.0</v>
      </c>
      <c r="P75" s="153">
        <v>30.0</v>
      </c>
      <c r="Q75" s="153">
        <v>44.0</v>
      </c>
      <c r="R75" s="153">
        <v>0.0</v>
      </c>
      <c r="S75" s="72">
        <v>0.0</v>
      </c>
      <c r="T75" s="72">
        <v>24.0</v>
      </c>
      <c r="U75" s="72">
        <v>11.0</v>
      </c>
      <c r="V75" s="72">
        <v>12.0</v>
      </c>
      <c r="W75" s="72">
        <v>8.0</v>
      </c>
      <c r="X75" s="72">
        <v>4.0</v>
      </c>
      <c r="Y75" s="72">
        <v>6.0</v>
      </c>
      <c r="Z75" s="72">
        <v>4.0</v>
      </c>
      <c r="AA75" s="159">
        <v>8.0</v>
      </c>
      <c r="AB75" s="69">
        <f t="shared" si="20"/>
        <v>151.0</v>
      </c>
      <c r="AC75" s="72">
        <v>36.6</v>
      </c>
      <c r="AD75" s="69">
        <f t="shared" si="21"/>
        <v>5526.6</v>
      </c>
      <c r="AE75" s="150"/>
      <c r="AF75" s="21"/>
      <c r="AG75" s="21"/>
      <c r="AH75" s="21"/>
      <c r="AI75" s="21"/>
      <c r="AJ75" s="21"/>
      <c r="AK75" s="21"/>
      <c r="AL75" s="21"/>
      <c r="AM75" s="21"/>
      <c r="AN75" s="21"/>
      <c r="AO75" s="22"/>
      <c r="AP75" s="22"/>
      <c r="AQ75" s="22"/>
      <c r="AR75" s="22"/>
      <c r="AS75" s="22"/>
      <c r="AT75" s="22"/>
      <c r="AU75" s="22"/>
      <c r="AV75" s="74"/>
      <c r="AW75" s="74"/>
      <c r="AX75" s="23"/>
      <c r="AY75" s="23"/>
      <c r="AZ75" s="23"/>
      <c r="BA75" s="23"/>
      <c r="BB75" s="129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8"/>
      <c r="EH75" s="28"/>
      <c r="EI75" s="23"/>
      <c r="EJ75" s="23"/>
      <c r="EK75" s="23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</row>
    <row r="76" spans="8:8" s="84" ht="27.75" customFormat="1" customHeight="1">
      <c r="A76" s="85">
        <v>8.0</v>
      </c>
      <c r="B76" s="85" t="s">
        <v>30</v>
      </c>
      <c r="C76" s="153">
        <v>1.0</v>
      </c>
      <c r="D76" s="153">
        <v>2.0</v>
      </c>
      <c r="E76" s="153">
        <v>2.0</v>
      </c>
      <c r="F76" s="72">
        <v>2.0</v>
      </c>
      <c r="G76" s="72">
        <v>1.0</v>
      </c>
      <c r="H76" s="72">
        <v>1.0</v>
      </c>
      <c r="I76" s="72">
        <v>1.0</v>
      </c>
      <c r="J76" s="72">
        <v>1.0</v>
      </c>
      <c r="K76" s="72">
        <v>1.0</v>
      </c>
      <c r="L76" s="72">
        <v>0.0</v>
      </c>
      <c r="M76" s="72">
        <v>1.0</v>
      </c>
      <c r="N76" s="72">
        <v>1.0</v>
      </c>
      <c r="O76" s="69">
        <f t="shared" si="19"/>
        <v>14.0</v>
      </c>
      <c r="P76" s="153">
        <v>5.0</v>
      </c>
      <c r="Q76" s="153">
        <v>3.0</v>
      </c>
      <c r="R76" s="153">
        <v>0.0</v>
      </c>
      <c r="S76" s="72">
        <v>0.0</v>
      </c>
      <c r="T76" s="72">
        <v>1.0</v>
      </c>
      <c r="U76" s="72">
        <v>2.0</v>
      </c>
      <c r="V76" s="72">
        <v>1.0</v>
      </c>
      <c r="W76" s="72">
        <v>1.0</v>
      </c>
      <c r="X76" s="72">
        <v>2.0</v>
      </c>
      <c r="Y76" s="72">
        <v>2.0</v>
      </c>
      <c r="Z76" s="72">
        <v>2.0</v>
      </c>
      <c r="AA76" s="159">
        <v>1.0</v>
      </c>
      <c r="AB76" s="69">
        <f t="shared" si="20"/>
        <v>20.0</v>
      </c>
      <c r="AC76" s="72">
        <v>36.6</v>
      </c>
      <c r="AD76" s="69">
        <f t="shared" si="21"/>
        <v>732.0</v>
      </c>
      <c r="AE76" s="150"/>
      <c r="AF76" s="21"/>
      <c r="AG76" s="21"/>
      <c r="AH76" s="21"/>
      <c r="AI76" s="21"/>
      <c r="AJ76" s="21"/>
      <c r="AK76" s="21"/>
      <c r="AL76" s="21"/>
      <c r="AM76" s="21"/>
      <c r="AN76" s="21"/>
      <c r="AO76" s="22"/>
      <c r="AP76" s="22"/>
      <c r="AQ76" s="22"/>
      <c r="AR76" s="22"/>
      <c r="AS76" s="22"/>
      <c r="AT76" s="22"/>
      <c r="AU76" s="22"/>
      <c r="AV76" s="74"/>
      <c r="AW76" s="74"/>
      <c r="AX76" s="23"/>
      <c r="AY76" s="23"/>
      <c r="AZ76" s="23"/>
      <c r="BA76" s="23"/>
      <c r="BB76" s="129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8"/>
      <c r="EH76" s="28"/>
      <c r="EI76" s="23"/>
      <c r="EJ76" s="23"/>
      <c r="EK76" s="23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</row>
    <row r="77" spans="8:8" s="84" ht="27.75" customFormat="1" customHeight="1">
      <c r="A77" s="85">
        <v>9.0</v>
      </c>
      <c r="B77" s="85" t="s">
        <v>31</v>
      </c>
      <c r="C77" s="153">
        <v>1.0</v>
      </c>
      <c r="D77" s="153">
        <v>1.0</v>
      </c>
      <c r="E77" s="153">
        <v>1.0</v>
      </c>
      <c r="F77" s="72">
        <v>1.0</v>
      </c>
      <c r="G77" s="72">
        <v>1.0</v>
      </c>
      <c r="H77" s="72">
        <v>1.0</v>
      </c>
      <c r="I77" s="72">
        <v>1.0</v>
      </c>
      <c r="J77" s="72">
        <v>1.0</v>
      </c>
      <c r="K77" s="72">
        <v>1.0</v>
      </c>
      <c r="L77" s="72">
        <v>1.0</v>
      </c>
      <c r="M77" s="72">
        <v>1.0</v>
      </c>
      <c r="N77" s="72">
        <v>1.0</v>
      </c>
      <c r="O77" s="69">
        <f t="shared" si="19"/>
        <v>12.0</v>
      </c>
      <c r="P77" s="153">
        <v>3.0</v>
      </c>
      <c r="Q77" s="153">
        <v>2.0</v>
      </c>
      <c r="R77" s="153">
        <v>0.0</v>
      </c>
      <c r="S77" s="72">
        <v>0.0</v>
      </c>
      <c r="T77" s="72">
        <v>1.0</v>
      </c>
      <c r="U77" s="72">
        <v>1.0</v>
      </c>
      <c r="V77" s="72">
        <v>1.0</v>
      </c>
      <c r="W77" s="72">
        <v>1.0</v>
      </c>
      <c r="X77" s="72">
        <v>1.0</v>
      </c>
      <c r="Y77" s="72">
        <v>1.0</v>
      </c>
      <c r="Z77" s="72">
        <v>1.0</v>
      </c>
      <c r="AA77" s="159">
        <v>1.0</v>
      </c>
      <c r="AB77" s="69">
        <f t="shared" si="20"/>
        <v>13.0</v>
      </c>
      <c r="AC77" s="72">
        <v>36.6</v>
      </c>
      <c r="AD77" s="69">
        <f t="shared" si="21"/>
        <v>475.8</v>
      </c>
      <c r="AE77" s="150"/>
      <c r="AF77" s="21"/>
      <c r="AG77" s="21"/>
      <c r="AH77" s="21"/>
      <c r="AI77" s="21"/>
      <c r="AJ77" s="21"/>
      <c r="AK77" s="21"/>
      <c r="AL77" s="21"/>
      <c r="AM77" s="21"/>
      <c r="AN77" s="21"/>
      <c r="AO77" s="22"/>
      <c r="AP77" s="22"/>
      <c r="AQ77" s="22"/>
      <c r="AR77" s="22"/>
      <c r="AS77" s="22"/>
      <c r="AT77" s="22"/>
      <c r="AU77" s="22"/>
      <c r="AV77" s="74"/>
      <c r="AW77" s="74"/>
      <c r="AX77" s="23"/>
      <c r="AY77" s="23"/>
      <c r="AZ77" s="23"/>
      <c r="BA77" s="23"/>
      <c r="BB77" s="129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8"/>
      <c r="EH77" s="28"/>
      <c r="EI77" s="23"/>
      <c r="EJ77" s="23"/>
      <c r="EK77" s="23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</row>
    <row r="78" spans="8:8" s="84" ht="27.75" customFormat="1" customHeight="1">
      <c r="A78" s="85">
        <v>10.0</v>
      </c>
      <c r="B78" s="85" t="s">
        <v>32</v>
      </c>
      <c r="C78" s="153">
        <v>0.0</v>
      </c>
      <c r="D78" s="153">
        <v>0.0</v>
      </c>
      <c r="E78" s="153">
        <v>0.0</v>
      </c>
      <c r="F78" s="72">
        <v>0.0</v>
      </c>
      <c r="G78" s="72">
        <v>1.0</v>
      </c>
      <c r="H78" s="72">
        <v>0.0</v>
      </c>
      <c r="I78" s="72">
        <v>0.0</v>
      </c>
      <c r="J78" s="72">
        <v>0.0</v>
      </c>
      <c r="K78" s="72">
        <v>0.0</v>
      </c>
      <c r="L78" s="72">
        <v>0.0</v>
      </c>
      <c r="M78" s="72">
        <v>0.0</v>
      </c>
      <c r="N78" s="72">
        <v>0.0</v>
      </c>
      <c r="O78" s="69">
        <f t="shared" si="19"/>
        <v>1.0</v>
      </c>
      <c r="P78" s="153">
        <v>2.0</v>
      </c>
      <c r="Q78" s="153">
        <v>0.0</v>
      </c>
      <c r="R78" s="153">
        <v>0.0</v>
      </c>
      <c r="S78" s="72">
        <v>0.0</v>
      </c>
      <c r="T78" s="72">
        <v>0.0</v>
      </c>
      <c r="U78" s="72">
        <v>0.2</v>
      </c>
      <c r="V78" s="72">
        <v>0.0</v>
      </c>
      <c r="W78" s="72">
        <v>0.0</v>
      </c>
      <c r="X78" s="72">
        <v>0.0</v>
      </c>
      <c r="Y78" s="72">
        <v>0.0</v>
      </c>
      <c r="Z78" s="72">
        <v>0.0</v>
      </c>
      <c r="AA78" s="159">
        <v>1.0</v>
      </c>
      <c r="AB78" s="69">
        <f t="shared" si="20"/>
        <v>3.2</v>
      </c>
      <c r="AC78" s="72">
        <v>36.6</v>
      </c>
      <c r="AD78" s="69">
        <f t="shared" si="21"/>
        <v>117.12</v>
      </c>
      <c r="AE78" s="150"/>
      <c r="AF78" s="21"/>
      <c r="AG78" s="21"/>
      <c r="AH78" s="21"/>
      <c r="AI78" s="21"/>
      <c r="AJ78" s="21"/>
      <c r="AK78" s="21"/>
      <c r="AL78" s="21"/>
      <c r="AM78" s="21"/>
      <c r="AN78" s="21"/>
      <c r="AO78" s="22"/>
      <c r="AP78" s="22"/>
      <c r="AQ78" s="22"/>
      <c r="AR78" s="22"/>
      <c r="AS78" s="22"/>
      <c r="AT78" s="22"/>
      <c r="AU78" s="22"/>
      <c r="AV78" s="74"/>
      <c r="AW78" s="74"/>
      <c r="AX78" s="23"/>
      <c r="AY78" s="23"/>
      <c r="AZ78" s="23"/>
      <c r="BA78" s="23"/>
      <c r="BB78" s="129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8"/>
      <c r="EH78" s="28"/>
      <c r="EI78" s="23"/>
      <c r="EJ78" s="23"/>
      <c r="EK78" s="23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</row>
    <row r="79" spans="8:8" s="84" ht="27.75" customFormat="1" customHeight="1">
      <c r="A79" s="85">
        <v>11.0</v>
      </c>
      <c r="B79" s="85" t="s">
        <v>33</v>
      </c>
      <c r="C79" s="153">
        <v>0.0</v>
      </c>
      <c r="D79" s="153">
        <v>0.0</v>
      </c>
      <c r="E79" s="153">
        <v>0.0</v>
      </c>
      <c r="F79" s="72">
        <v>0.0</v>
      </c>
      <c r="G79" s="72">
        <v>0.0</v>
      </c>
      <c r="H79" s="72">
        <v>0.0</v>
      </c>
      <c r="I79" s="72">
        <v>0.0</v>
      </c>
      <c r="J79" s="72">
        <v>0.0</v>
      </c>
      <c r="K79" s="72">
        <v>0.0</v>
      </c>
      <c r="L79" s="72">
        <v>0.0</v>
      </c>
      <c r="M79" s="72">
        <v>0.0</v>
      </c>
      <c r="N79" s="72">
        <v>0.0</v>
      </c>
      <c r="O79" s="69">
        <f t="shared" si="22" ref="O69:O79">SUM(C79:E79)</f>
        <v>0.0</v>
      </c>
      <c r="P79" s="153">
        <v>0.0</v>
      </c>
      <c r="Q79" s="153">
        <v>0.0</v>
      </c>
      <c r="R79" s="153">
        <v>0.0</v>
      </c>
      <c r="S79" s="72">
        <v>0.0</v>
      </c>
      <c r="T79" s="72">
        <v>0.0</v>
      </c>
      <c r="U79" s="72">
        <v>0.0</v>
      </c>
      <c r="V79" s="72">
        <v>0.0</v>
      </c>
      <c r="W79" s="72">
        <v>0.0</v>
      </c>
      <c r="X79" s="72">
        <v>0.0</v>
      </c>
      <c r="Y79" s="72">
        <v>0.0</v>
      </c>
      <c r="Z79" s="72">
        <v>0.0</v>
      </c>
      <c r="AA79" s="159">
        <v>0.0</v>
      </c>
      <c r="AB79" s="69">
        <f t="shared" si="20"/>
        <v>0.0</v>
      </c>
      <c r="AC79" s="72">
        <v>36.6</v>
      </c>
      <c r="AD79" s="69">
        <f t="shared" si="21"/>
        <v>0.0</v>
      </c>
      <c r="AE79" s="150"/>
      <c r="AF79" s="21"/>
      <c r="AG79" s="21"/>
      <c r="AH79" s="21"/>
      <c r="AI79" s="21"/>
      <c r="AJ79" s="21"/>
      <c r="AK79" s="21"/>
      <c r="AL79" s="21"/>
      <c r="AM79" s="21"/>
      <c r="AN79" s="21"/>
      <c r="AO79" s="22"/>
      <c r="AP79" s="22"/>
      <c r="AQ79" s="22"/>
      <c r="AR79" s="22"/>
      <c r="AS79" s="22"/>
      <c r="AT79" s="22"/>
      <c r="AU79" s="22"/>
      <c r="AV79" s="74"/>
      <c r="AW79" s="74"/>
      <c r="AX79" s="23"/>
      <c r="AY79" s="23"/>
      <c r="AZ79" s="23"/>
      <c r="BA79" s="23"/>
      <c r="BB79" s="129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8"/>
      <c r="EH79" s="28"/>
      <c r="EI79" s="23"/>
      <c r="EJ79" s="23"/>
      <c r="EK79" s="23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</row>
    <row r="80" spans="8:8" ht="7.5" customHeight="1">
      <c r="A80" s="88"/>
      <c r="B80" s="88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89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89"/>
      <c r="AC80" s="62"/>
      <c r="AD80" s="62"/>
      <c r="AE80" s="150"/>
      <c r="AF80" s="21"/>
      <c r="AG80" s="21"/>
      <c r="AH80" s="21"/>
      <c r="AI80" s="21"/>
      <c r="AJ80" s="21"/>
      <c r="AK80" s="21"/>
      <c r="AL80" s="21"/>
      <c r="AM80" s="21"/>
      <c r="AN80" s="21"/>
      <c r="AO80" s="22"/>
      <c r="AP80" s="22"/>
      <c r="AQ80" s="22"/>
      <c r="AR80" s="22"/>
      <c r="AS80" s="22"/>
      <c r="AT80" s="22"/>
      <c r="AU80" s="22"/>
      <c r="AV80" s="90"/>
      <c r="AW80" s="90"/>
      <c r="AX80" s="90"/>
      <c r="AY80" s="90"/>
      <c r="AZ80" s="90"/>
      <c r="BA80" s="90"/>
      <c r="BB80" s="90"/>
      <c r="BC80" s="90"/>
      <c r="BD80" s="90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90"/>
      <c r="BZ80" s="64"/>
      <c r="CA80" s="160"/>
      <c r="CB80" s="90"/>
      <c r="CC80" s="161"/>
      <c r="CD80" s="91"/>
      <c r="CE80" s="162"/>
      <c r="CF80" s="65"/>
      <c r="CG80" s="65"/>
      <c r="CH80" s="65"/>
      <c r="CI80" s="163"/>
      <c r="CJ80" s="92"/>
      <c r="CK80" s="92"/>
      <c r="CL80" s="92"/>
      <c r="CM80" s="92"/>
      <c r="CN80" s="92"/>
      <c r="CO80" s="92"/>
      <c r="CP80" s="92"/>
      <c r="CQ80" s="92"/>
      <c r="CR80" s="92"/>
      <c r="CS80" s="164"/>
      <c r="CT80" s="90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92"/>
      <c r="EH80" s="92"/>
      <c r="EI80" s="90"/>
      <c r="EJ80" s="90"/>
      <c r="EK80" s="90"/>
    </row>
    <row r="81" spans="8:8" ht="27.75" customHeight="1">
      <c r="A81" s="95" t="s">
        <v>34</v>
      </c>
      <c r="B81" s="96"/>
      <c r="C81" s="98">
        <v>16.0</v>
      </c>
      <c r="D81" s="98">
        <v>12.0</v>
      </c>
      <c r="E81" s="98">
        <v>15.0</v>
      </c>
      <c r="F81" s="98">
        <f>SUM(F69:F79)</f>
        <v>15.0</v>
      </c>
      <c r="G81" s="98">
        <f t="shared" si="23" ref="G81:N81">SUM(G69:G80)</f>
        <v>16.0</v>
      </c>
      <c r="H81" s="98">
        <f t="shared" si="23"/>
        <v>10.0</v>
      </c>
      <c r="I81" s="98">
        <f t="shared" si="23"/>
        <v>13.5</v>
      </c>
      <c r="J81" s="98">
        <f t="shared" si="23"/>
        <v>16.5</v>
      </c>
      <c r="K81" s="98">
        <f t="shared" si="23"/>
        <v>15.0</v>
      </c>
      <c r="L81" s="98">
        <f t="shared" si="23"/>
        <v>15.0</v>
      </c>
      <c r="M81" s="98">
        <f t="shared" si="23"/>
        <v>11.0</v>
      </c>
      <c r="N81" s="98">
        <f t="shared" si="23"/>
        <v>16.0</v>
      </c>
      <c r="O81" s="97">
        <f t="shared" si="24" ref="O81">SUM(O68:O80)</f>
        <v>171.0</v>
      </c>
      <c r="P81" s="98">
        <f t="shared" si="25" ref="P81:S81">SUM(P69:P79)</f>
        <v>51.0</v>
      </c>
      <c r="Q81" s="98">
        <f t="shared" si="25"/>
        <v>60.0</v>
      </c>
      <c r="R81" s="98">
        <f t="shared" si="25"/>
        <v>0.0</v>
      </c>
      <c r="S81" s="98">
        <f t="shared" si="25"/>
        <v>0.0</v>
      </c>
      <c r="T81" s="98">
        <f t="shared" si="26" ref="T81:AA81">SUM(T69:T80)</f>
        <v>32.0</v>
      </c>
      <c r="U81" s="98">
        <f t="shared" si="26"/>
        <v>21.2</v>
      </c>
      <c r="V81" s="98">
        <f t="shared" si="26"/>
        <v>19.0</v>
      </c>
      <c r="W81" s="98">
        <f t="shared" si="26"/>
        <v>15.0</v>
      </c>
      <c r="X81" s="98">
        <f t="shared" si="26"/>
        <v>11.0</v>
      </c>
      <c r="Y81" s="98">
        <f t="shared" si="26"/>
        <v>14.0</v>
      </c>
      <c r="Z81" s="98">
        <f t="shared" si="26"/>
        <v>14.0</v>
      </c>
      <c r="AA81" s="98">
        <f t="shared" si="26"/>
        <v>15.0</v>
      </c>
      <c r="AB81" s="97">
        <f t="shared" si="27" ref="AB81">SUM(AB68:AB80)</f>
        <v>252.2</v>
      </c>
      <c r="AC81" s="98"/>
      <c r="AD81" s="97">
        <f t="shared" si="28" ref="AD81">SUM(AD68:AD80)</f>
        <v>9230.52</v>
      </c>
      <c r="AE81" s="156"/>
      <c r="AF81" s="99"/>
      <c r="AG81" s="99"/>
      <c r="AH81" s="99"/>
      <c r="AI81" s="99"/>
      <c r="AJ81" s="99"/>
      <c r="AK81" s="99"/>
      <c r="AL81" s="99"/>
      <c r="AM81" s="99"/>
      <c r="AN81" s="99"/>
      <c r="AO81" s="100"/>
      <c r="AP81" s="100"/>
      <c r="AQ81" s="100"/>
      <c r="AR81" s="100"/>
      <c r="AS81" s="100"/>
      <c r="AT81" s="100"/>
      <c r="AU81" s="100"/>
      <c r="AV81" s="101"/>
      <c r="AW81" s="101"/>
      <c r="AX81" s="101"/>
      <c r="AY81" s="101"/>
      <c r="AZ81" s="101"/>
      <c r="BA81" s="101"/>
      <c r="BB81" s="101"/>
      <c r="BC81" s="101"/>
      <c r="BD81" s="101"/>
      <c r="BE81" s="23"/>
      <c r="BF81" s="23"/>
      <c r="BG81" s="103"/>
      <c r="BH81" s="103"/>
      <c r="BI81" s="101"/>
      <c r="BJ81" s="103"/>
      <c r="BK81" s="103"/>
      <c r="BL81" s="101"/>
      <c r="BM81" s="103"/>
      <c r="BN81" s="103"/>
      <c r="BO81" s="101"/>
      <c r="BP81" s="103"/>
      <c r="BQ81" s="103"/>
      <c r="BR81" s="101"/>
      <c r="BS81" s="103"/>
      <c r="BT81" s="103"/>
      <c r="BU81" s="101"/>
      <c r="BV81" s="103"/>
      <c r="BW81" s="103"/>
      <c r="BX81" s="101"/>
      <c r="BY81" s="103"/>
      <c r="BZ81" s="103"/>
      <c r="CA81" s="101"/>
      <c r="CB81" s="103"/>
      <c r="CC81" s="103"/>
      <c r="CD81" s="101"/>
      <c r="CE81" s="104"/>
      <c r="CF81" s="104"/>
      <c r="CG81" s="101"/>
      <c r="CH81" s="104"/>
      <c r="CI81" s="104"/>
      <c r="CJ81" s="101"/>
      <c r="CK81" s="104"/>
      <c r="CL81" s="104"/>
      <c r="CM81" s="101"/>
      <c r="CN81" s="104"/>
      <c r="CO81" s="104"/>
      <c r="CP81" s="101"/>
      <c r="CQ81" s="104"/>
      <c r="CR81" s="104"/>
      <c r="CS81" s="101"/>
      <c r="CT81" s="101"/>
      <c r="CU81" s="23"/>
      <c r="CV81" s="23"/>
      <c r="CW81" s="103"/>
      <c r="CX81" s="103"/>
      <c r="CY81" s="103"/>
      <c r="CZ81" s="103"/>
      <c r="DA81" s="103"/>
      <c r="DB81" s="103"/>
      <c r="DC81" s="103"/>
      <c r="DD81" s="103"/>
      <c r="DE81" s="103"/>
      <c r="DF81" s="103"/>
      <c r="DG81" s="103"/>
      <c r="DH81" s="103"/>
      <c r="DI81" s="103"/>
      <c r="DJ81" s="103"/>
      <c r="DK81" s="103"/>
      <c r="DL81" s="103"/>
      <c r="DM81" s="103"/>
      <c r="DN81" s="103"/>
      <c r="DO81" s="103"/>
      <c r="DP81" s="103"/>
      <c r="DQ81" s="103"/>
      <c r="DR81" s="103"/>
      <c r="DS81" s="103"/>
      <c r="DT81" s="103"/>
      <c r="DU81" s="103"/>
      <c r="DV81" s="103"/>
      <c r="DW81" s="103"/>
      <c r="DX81" s="103"/>
      <c r="DY81" s="103"/>
      <c r="DZ81" s="103"/>
      <c r="EA81" s="103"/>
      <c r="EB81" s="103"/>
      <c r="EC81" s="103"/>
      <c r="ED81" s="103"/>
      <c r="EE81" s="103"/>
      <c r="EF81" s="103"/>
      <c r="EG81" s="104"/>
      <c r="EH81" s="104"/>
      <c r="EI81" s="101"/>
      <c r="EJ81" s="101"/>
      <c r="EK81" s="101"/>
    </row>
    <row r="82" spans="8:8" ht="27.75" customHeight="1">
      <c r="A82" s="146"/>
      <c r="B82" s="146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65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65"/>
      <c r="AC82" s="109"/>
      <c r="AD82" s="165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100"/>
      <c r="AP82" s="100"/>
      <c r="AQ82" s="100"/>
      <c r="AR82" s="100"/>
      <c r="AS82" s="100"/>
      <c r="AT82" s="100"/>
      <c r="AU82" s="100"/>
      <c r="AV82" s="101"/>
      <c r="AW82" s="101"/>
      <c r="AX82" s="101"/>
      <c r="AY82" s="101"/>
      <c r="AZ82" s="101"/>
      <c r="BA82" s="101"/>
      <c r="BB82" s="101"/>
      <c r="BC82" s="101"/>
      <c r="BD82" s="101"/>
      <c r="BE82" s="23"/>
      <c r="BF82" s="23"/>
      <c r="BG82" s="103"/>
      <c r="BH82" s="103"/>
      <c r="BI82" s="101"/>
      <c r="BJ82" s="103"/>
      <c r="BK82" s="103"/>
      <c r="BL82" s="101"/>
      <c r="BM82" s="103"/>
      <c r="BN82" s="103"/>
      <c r="BO82" s="101"/>
      <c r="BP82" s="103"/>
      <c r="BQ82" s="103"/>
      <c r="BR82" s="101"/>
      <c r="BS82" s="103"/>
      <c r="BT82" s="103"/>
      <c r="BU82" s="101"/>
      <c r="BV82" s="103"/>
      <c r="BW82" s="103"/>
      <c r="BX82" s="101"/>
      <c r="BY82" s="103"/>
      <c r="BZ82" s="103"/>
      <c r="CA82" s="101"/>
      <c r="CB82" s="103"/>
      <c r="CC82" s="103"/>
      <c r="CD82" s="101"/>
      <c r="CE82" s="104"/>
      <c r="CF82" s="104"/>
      <c r="CG82" s="101"/>
      <c r="CH82" s="104"/>
      <c r="CI82" s="104"/>
      <c r="CJ82" s="101"/>
      <c r="CK82" s="104"/>
      <c r="CL82" s="104"/>
      <c r="CM82" s="101"/>
      <c r="CN82" s="104"/>
      <c r="CO82" s="104"/>
      <c r="CP82" s="101"/>
      <c r="CQ82" s="104"/>
      <c r="CR82" s="104"/>
      <c r="CS82" s="101"/>
      <c r="CT82" s="101"/>
      <c r="CU82" s="23"/>
      <c r="CV82" s="23"/>
      <c r="CW82" s="103"/>
      <c r="CX82" s="103"/>
      <c r="CY82" s="103"/>
      <c r="CZ82" s="103"/>
      <c r="DA82" s="103"/>
      <c r="DB82" s="103"/>
      <c r="DC82" s="103"/>
      <c r="DD82" s="103"/>
      <c r="DE82" s="103"/>
      <c r="DF82" s="103"/>
      <c r="DG82" s="103"/>
      <c r="DH82" s="103"/>
      <c r="DI82" s="103"/>
      <c r="DJ82" s="103"/>
      <c r="DK82" s="103"/>
      <c r="DL82" s="103"/>
      <c r="DM82" s="103"/>
      <c r="DN82" s="103"/>
      <c r="DO82" s="103"/>
      <c r="DP82" s="103"/>
      <c r="DQ82" s="103"/>
      <c r="DR82" s="103"/>
      <c r="DS82" s="103"/>
      <c r="DT82" s="103"/>
      <c r="DU82" s="103"/>
      <c r="DV82" s="103"/>
      <c r="DW82" s="103"/>
      <c r="DX82" s="103"/>
      <c r="DY82" s="103"/>
      <c r="DZ82" s="103"/>
      <c r="EA82" s="103"/>
      <c r="EB82" s="103"/>
      <c r="EC82" s="103"/>
      <c r="ED82" s="103"/>
      <c r="EE82" s="103"/>
      <c r="EF82" s="103"/>
      <c r="EG82" s="104"/>
      <c r="EH82" s="104"/>
      <c r="EI82" s="101"/>
      <c r="EJ82" s="101"/>
      <c r="EK82" s="101"/>
    </row>
    <row r="83" spans="8:8" ht="18.95" customHeight="1">
      <c r="A83" s="145" t="s">
        <v>41</v>
      </c>
      <c r="B83" s="146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8"/>
      <c r="AF83" s="116"/>
      <c r="AG83" s="116"/>
      <c r="AH83" s="116"/>
      <c r="AI83" s="116"/>
      <c r="AJ83" s="116"/>
      <c r="AK83" s="116"/>
      <c r="AL83" s="116"/>
      <c r="AM83" s="116"/>
      <c r="AN83" s="116"/>
      <c r="AO83" s="149"/>
      <c r="AP83" s="149"/>
      <c r="AQ83" s="149"/>
      <c r="AR83" s="149"/>
      <c r="AS83" s="149"/>
      <c r="AT83" s="149"/>
      <c r="AU83" s="149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23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18"/>
      <c r="CF83" s="118"/>
      <c r="CG83" s="118"/>
      <c r="CH83" s="118"/>
      <c r="CI83" s="118"/>
      <c r="CJ83" s="118"/>
      <c r="CK83" s="118"/>
      <c r="CL83" s="118"/>
      <c r="CM83" s="118"/>
      <c r="CN83" s="118"/>
      <c r="CO83" s="118"/>
      <c r="CP83" s="118"/>
      <c r="CQ83" s="118"/>
      <c r="CR83" s="118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</row>
    <row r="84" spans="8:8" ht="18.95" customHeight="1">
      <c r="A84" s="10" t="s">
        <v>1</v>
      </c>
      <c r="B84" s="16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2"/>
      <c r="AF84" s="116"/>
      <c r="AG84" s="116"/>
      <c r="AH84" s="116"/>
      <c r="AI84" s="116"/>
      <c r="AJ84" s="116"/>
      <c r="AK84" s="116"/>
      <c r="AL84" s="116"/>
      <c r="AM84" s="116"/>
      <c r="AN84" s="116"/>
      <c r="AO84" s="149"/>
      <c r="AP84" s="149"/>
      <c r="AQ84" s="149"/>
      <c r="AR84" s="149"/>
      <c r="AS84" s="149"/>
      <c r="AT84" s="149"/>
      <c r="AU84" s="149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23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118"/>
      <c r="CR84" s="118"/>
      <c r="CS84" s="15"/>
      <c r="CT84" s="15"/>
      <c r="CU84" s="15"/>
      <c r="CV84" s="23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18"/>
      <c r="DV84" s="118"/>
      <c r="DW84" s="118"/>
      <c r="DX84" s="118"/>
      <c r="DY84" s="118"/>
      <c r="DZ84" s="118"/>
      <c r="EA84" s="118"/>
      <c r="EB84" s="118"/>
      <c r="EC84" s="118"/>
      <c r="ED84" s="118"/>
      <c r="EE84" s="118"/>
      <c r="EF84" s="118"/>
      <c r="EG84" s="118"/>
      <c r="EH84" s="118"/>
      <c r="EI84" s="15"/>
      <c r="EJ84" s="15"/>
      <c r="EK84" s="15"/>
    </row>
    <row r="85" spans="8:8" ht="18.95" customHeight="1">
      <c r="A85" s="16"/>
      <c r="B85" s="16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20"/>
      <c r="AF85" s="21"/>
      <c r="AG85" s="21"/>
      <c r="AH85" s="21"/>
      <c r="AI85" s="21"/>
      <c r="AJ85" s="21"/>
      <c r="AK85" s="21"/>
      <c r="AL85" s="21"/>
      <c r="AM85" s="21"/>
      <c r="AN85" s="21"/>
      <c r="AO85" s="22"/>
      <c r="AP85" s="22"/>
      <c r="AQ85" s="22"/>
      <c r="AR85" s="22"/>
      <c r="AS85" s="22"/>
      <c r="AT85" s="22"/>
      <c r="AU85" s="22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3"/>
      <c r="EJ85" s="23"/>
      <c r="EK85" s="23"/>
    </row>
    <row r="86" spans="8:8" ht="18.95" customHeight="1">
      <c r="A86" s="34" t="s">
        <v>2</v>
      </c>
      <c r="B86" s="34" t="s">
        <v>3</v>
      </c>
      <c r="C86" s="35" t="s">
        <v>4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 t="s">
        <v>5</v>
      </c>
      <c r="P86" s="35" t="s">
        <v>6</v>
      </c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7" t="s">
        <v>7</v>
      </c>
      <c r="AC86" s="35" t="s">
        <v>8</v>
      </c>
      <c r="AD86" s="35" t="s">
        <v>9</v>
      </c>
      <c r="AE86" s="150"/>
      <c r="AF86" s="21"/>
      <c r="AG86" s="21"/>
      <c r="AH86" s="21"/>
      <c r="AI86" s="21"/>
      <c r="AJ86" s="21"/>
      <c r="AK86" s="21"/>
      <c r="AL86" s="21"/>
      <c r="AM86" s="21"/>
      <c r="AN86" s="38"/>
      <c r="AO86" s="39"/>
      <c r="AP86" s="39"/>
      <c r="AQ86" s="39"/>
      <c r="AR86" s="39"/>
      <c r="AS86" s="39"/>
      <c r="AT86" s="39"/>
      <c r="AU86" s="39"/>
      <c r="AV86" s="40"/>
      <c r="AW86" s="40"/>
      <c r="AX86" s="40"/>
      <c r="AY86" s="40"/>
      <c r="AZ86" s="40"/>
      <c r="BA86" s="40"/>
      <c r="BB86" s="40"/>
      <c r="BC86" s="40"/>
      <c r="BD86" s="40"/>
      <c r="BE86" s="43"/>
      <c r="BF86" s="4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43"/>
      <c r="CT86" s="40"/>
      <c r="CU86" s="43"/>
      <c r="CV86" s="4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43"/>
      <c r="EJ86" s="40"/>
      <c r="EK86" s="40"/>
    </row>
    <row r="87" spans="8:8" ht="18.95" customHeight="1">
      <c r="A87" s="48"/>
      <c r="B87" s="48"/>
      <c r="C87" s="49" t="s">
        <v>10</v>
      </c>
      <c r="D87" s="49" t="s">
        <v>11</v>
      </c>
      <c r="E87" s="49" t="s">
        <v>12</v>
      </c>
      <c r="F87" s="49" t="s">
        <v>13</v>
      </c>
      <c r="G87" s="49" t="s">
        <v>14</v>
      </c>
      <c r="H87" s="49" t="s">
        <v>15</v>
      </c>
      <c r="I87" s="49" t="s">
        <v>16</v>
      </c>
      <c r="J87" s="49" t="s">
        <v>17</v>
      </c>
      <c r="K87" s="49" t="s">
        <v>18</v>
      </c>
      <c r="L87" s="49" t="s">
        <v>19</v>
      </c>
      <c r="M87" s="49" t="s">
        <v>20</v>
      </c>
      <c r="N87" s="49" t="s">
        <v>21</v>
      </c>
      <c r="O87" s="36"/>
      <c r="P87" s="49" t="s">
        <v>10</v>
      </c>
      <c r="Q87" s="49" t="s">
        <v>11</v>
      </c>
      <c r="R87" s="49" t="s">
        <v>12</v>
      </c>
      <c r="S87" s="49" t="s">
        <v>13</v>
      </c>
      <c r="T87" s="49" t="s">
        <v>14</v>
      </c>
      <c r="U87" s="49" t="s">
        <v>15</v>
      </c>
      <c r="V87" s="49" t="s">
        <v>16</v>
      </c>
      <c r="W87" s="49" t="s">
        <v>17</v>
      </c>
      <c r="X87" s="49" t="s">
        <v>18</v>
      </c>
      <c r="Y87" s="49" t="s">
        <v>19</v>
      </c>
      <c r="Z87" s="49" t="s">
        <v>20</v>
      </c>
      <c r="AA87" s="49" t="s">
        <v>21</v>
      </c>
      <c r="AB87" s="50"/>
      <c r="AC87" s="35"/>
      <c r="AD87" s="35"/>
      <c r="AE87" s="151"/>
      <c r="AF87" s="124"/>
      <c r="AG87" s="124"/>
      <c r="AH87" s="124"/>
      <c r="AI87" s="124"/>
      <c r="AJ87" s="124"/>
      <c r="AK87" s="124"/>
      <c r="AL87" s="124"/>
      <c r="AM87" s="124"/>
      <c r="AN87" s="38"/>
      <c r="AO87" s="39"/>
      <c r="AP87" s="39"/>
      <c r="AQ87" s="39"/>
      <c r="AR87" s="39"/>
      <c r="AS87" s="39"/>
      <c r="AT87" s="39"/>
      <c r="AU87" s="39"/>
      <c r="AV87" s="40"/>
      <c r="AW87" s="40"/>
      <c r="AX87" s="40"/>
      <c r="AY87" s="40"/>
      <c r="AZ87" s="41"/>
      <c r="BA87" s="42"/>
      <c r="BB87" s="40"/>
      <c r="BC87" s="40"/>
      <c r="BD87" s="40"/>
      <c r="BE87" s="43"/>
      <c r="BF87" s="43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0"/>
      <c r="CD87" s="40"/>
      <c r="CE87" s="125"/>
      <c r="CF87" s="125"/>
      <c r="CG87" s="125"/>
      <c r="CH87" s="125"/>
      <c r="CI87" s="125"/>
      <c r="CJ87" s="125"/>
      <c r="CK87" s="125"/>
      <c r="CL87" s="125"/>
      <c r="CM87" s="125"/>
      <c r="CN87" s="125"/>
      <c r="CO87" s="125"/>
      <c r="CP87" s="125"/>
      <c r="CQ87" s="125"/>
      <c r="CR87" s="125"/>
      <c r="CS87" s="43"/>
      <c r="CT87" s="40"/>
      <c r="CU87" s="43"/>
      <c r="CV87" s="43"/>
      <c r="CW87" s="40"/>
      <c r="CX87" s="40"/>
      <c r="CY87" s="40"/>
      <c r="CZ87" s="40"/>
      <c r="DA87" s="40"/>
      <c r="DB87" s="40"/>
      <c r="DC87" s="40"/>
      <c r="DD87" s="40"/>
      <c r="DE87" s="40"/>
      <c r="DF87" s="40"/>
      <c r="DG87" s="40"/>
      <c r="DH87" s="40"/>
      <c r="DI87" s="40"/>
      <c r="DJ87" s="40"/>
      <c r="DK87" s="40"/>
      <c r="DL87" s="40"/>
      <c r="DM87" s="40"/>
      <c r="DN87" s="40"/>
      <c r="DO87" s="40"/>
      <c r="DP87" s="40"/>
      <c r="DQ87" s="40"/>
      <c r="DR87" s="40"/>
      <c r="DS87" s="40"/>
      <c r="DT87" s="40"/>
      <c r="DU87" s="125"/>
      <c r="DV87" s="125"/>
      <c r="DW87" s="125"/>
      <c r="DX87" s="125"/>
      <c r="DY87" s="125"/>
      <c r="DZ87" s="125"/>
      <c r="EA87" s="125"/>
      <c r="EB87" s="125"/>
      <c r="EC87" s="125"/>
      <c r="ED87" s="125"/>
      <c r="EE87" s="125"/>
      <c r="EF87" s="125"/>
      <c r="EG87" s="125"/>
      <c r="EH87" s="125"/>
      <c r="EI87" s="43"/>
      <c r="EJ87" s="40"/>
      <c r="EK87" s="40"/>
    </row>
    <row r="88" spans="8:8" ht="7.5" customHeight="1">
      <c r="A88" s="61"/>
      <c r="B88" s="61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150"/>
      <c r="AF88" s="21"/>
      <c r="AG88" s="21"/>
      <c r="AH88" s="21"/>
      <c r="AI88" s="21"/>
      <c r="AJ88" s="21"/>
      <c r="AK88" s="21"/>
      <c r="AL88" s="21"/>
      <c r="AM88" s="21"/>
      <c r="AN88" s="21"/>
      <c r="AO88" s="22"/>
      <c r="AP88" s="22"/>
      <c r="AQ88" s="22"/>
      <c r="AR88" s="22"/>
      <c r="AS88" s="22"/>
      <c r="AT88" s="22"/>
      <c r="AU88" s="22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64"/>
      <c r="BZ88" s="64"/>
      <c r="CA88" s="23"/>
      <c r="CB88" s="64"/>
      <c r="CC88" s="23"/>
      <c r="CD88" s="23"/>
      <c r="CE88" s="65"/>
      <c r="CF88" s="65"/>
      <c r="CG88" s="65"/>
      <c r="CH88" s="65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64"/>
      <c r="DP88" s="64"/>
      <c r="DQ88" s="23"/>
      <c r="DR88" s="64"/>
      <c r="DS88" s="23"/>
      <c r="DT88" s="23"/>
      <c r="DU88" s="65"/>
      <c r="DV88" s="65"/>
      <c r="DW88" s="65"/>
      <c r="DX88" s="65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3"/>
      <c r="EJ88" s="23"/>
      <c r="EK88" s="23"/>
    </row>
    <row r="89" spans="8:8" s="67" ht="27.75" customFormat="1" customHeight="1">
      <c r="A89" s="68">
        <v>1.0</v>
      </c>
      <c r="B89" s="68" t="s">
        <v>22</v>
      </c>
      <c r="C89" s="72">
        <v>2.0</v>
      </c>
      <c r="D89" s="72">
        <v>1.0</v>
      </c>
      <c r="E89" s="72">
        <v>0.0</v>
      </c>
      <c r="F89" s="72">
        <v>2.0</v>
      </c>
      <c r="G89" s="72">
        <v>1.0</v>
      </c>
      <c r="H89" s="72">
        <v>2.0</v>
      </c>
      <c r="I89" s="72">
        <v>1.0</v>
      </c>
      <c r="J89" s="72">
        <v>3.0</v>
      </c>
      <c r="K89" s="72">
        <v>1.0</v>
      </c>
      <c r="L89" s="72">
        <v>1.0</v>
      </c>
      <c r="M89" s="72">
        <v>1.0</v>
      </c>
      <c r="N89" s="72">
        <v>3.0</v>
      </c>
      <c r="O89" s="69">
        <f>SUM(C89:N89)</f>
        <v>18.0</v>
      </c>
      <c r="P89" s="72">
        <v>1.0</v>
      </c>
      <c r="Q89" s="72">
        <v>1.0</v>
      </c>
      <c r="R89" s="72">
        <v>2.0</v>
      </c>
      <c r="S89" s="72">
        <v>1.0</v>
      </c>
      <c r="T89" s="72">
        <v>1.0</v>
      </c>
      <c r="U89" s="72">
        <v>1.0</v>
      </c>
      <c r="V89" s="72">
        <v>2.0</v>
      </c>
      <c r="W89" s="72">
        <v>2.0</v>
      </c>
      <c r="X89" s="72">
        <v>1.0</v>
      </c>
      <c r="Y89" s="72">
        <v>2.0</v>
      </c>
      <c r="Z89" s="72">
        <v>1.0</v>
      </c>
      <c r="AA89" s="72">
        <v>3.0</v>
      </c>
      <c r="AB89" s="69">
        <f>SUM(P89:AA89)</f>
        <v>18.0</v>
      </c>
      <c r="AC89" s="72">
        <v>31.1</v>
      </c>
      <c r="AD89" s="69">
        <f>AC89*AB89</f>
        <v>559.8000000000001</v>
      </c>
      <c r="AE89" s="150"/>
      <c r="AF89" s="21"/>
      <c r="AG89" s="21"/>
      <c r="AH89" s="21"/>
      <c r="AI89" s="21"/>
      <c r="AJ89" s="21"/>
      <c r="AK89" s="21"/>
      <c r="AL89" s="21"/>
      <c r="AM89" s="21"/>
      <c r="AN89" s="21"/>
      <c r="AO89" s="22"/>
      <c r="AP89" s="22"/>
      <c r="AQ89" s="22"/>
      <c r="AR89" s="22"/>
      <c r="AS89" s="22"/>
      <c r="AT89" s="22"/>
      <c r="AU89" s="22"/>
      <c r="AV89" s="74"/>
      <c r="AW89" s="74"/>
      <c r="AX89" s="23"/>
      <c r="AY89" s="23"/>
      <c r="AZ89" s="23"/>
      <c r="BA89" s="23"/>
      <c r="BB89" s="129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8"/>
      <c r="EH89" s="28"/>
      <c r="EI89" s="23"/>
      <c r="EJ89" s="23"/>
      <c r="EK89" s="23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</row>
    <row r="90" spans="8:8" s="84" ht="27.75" customFormat="1" customHeight="1">
      <c r="A90" s="85">
        <v>2.0</v>
      </c>
      <c r="B90" s="85" t="s">
        <v>24</v>
      </c>
      <c r="C90" s="153">
        <v>2.0</v>
      </c>
      <c r="D90" s="153">
        <v>2.0</v>
      </c>
      <c r="E90" s="153">
        <v>1.0</v>
      </c>
      <c r="F90" s="72">
        <v>0.0</v>
      </c>
      <c r="G90" s="72">
        <v>0.0</v>
      </c>
      <c r="H90" s="72">
        <v>0.0</v>
      </c>
      <c r="I90" s="72">
        <v>0.0</v>
      </c>
      <c r="J90" s="72">
        <v>0.0</v>
      </c>
      <c r="K90" s="72">
        <v>1.0</v>
      </c>
      <c r="L90" s="72">
        <v>0.5</v>
      </c>
      <c r="M90" s="72">
        <v>0.0</v>
      </c>
      <c r="N90" s="72">
        <v>1.0</v>
      </c>
      <c r="O90" s="69">
        <f t="shared" si="29" ref="O90:O99">SUM(C90:N90)</f>
        <v>7.5</v>
      </c>
      <c r="P90" s="153">
        <v>1.0</v>
      </c>
      <c r="Q90" s="153">
        <v>3.0</v>
      </c>
      <c r="R90" s="153">
        <v>1.0</v>
      </c>
      <c r="S90" s="72">
        <v>2.0</v>
      </c>
      <c r="T90" s="72">
        <v>2.0</v>
      </c>
      <c r="U90" s="72">
        <v>2.0</v>
      </c>
      <c r="V90" s="72">
        <v>2.0</v>
      </c>
      <c r="W90" s="72">
        <v>2.0</v>
      </c>
      <c r="X90" s="72">
        <v>0.0</v>
      </c>
      <c r="Y90" s="72">
        <v>0.0</v>
      </c>
      <c r="Z90" s="72">
        <v>0.0</v>
      </c>
      <c r="AA90" s="72">
        <v>0.0</v>
      </c>
      <c r="AB90" s="69">
        <f t="shared" si="30" ref="AB90:AB99">SUM(P90:AA90)</f>
        <v>15.0</v>
      </c>
      <c r="AC90" s="72">
        <v>31.1</v>
      </c>
      <c r="AD90" s="69">
        <f t="shared" si="31" ref="AD90:AD99">AC90*AB90</f>
        <v>466.5</v>
      </c>
      <c r="AE90" s="150"/>
      <c r="AF90" s="21"/>
      <c r="AG90" s="21"/>
      <c r="AH90" s="21"/>
      <c r="AI90" s="21"/>
      <c r="AJ90" s="21"/>
      <c r="AK90" s="21"/>
      <c r="AL90" s="21"/>
      <c r="AM90" s="21"/>
      <c r="AN90" s="21"/>
      <c r="AO90" s="22"/>
      <c r="AP90" s="22"/>
      <c r="AQ90" s="22"/>
      <c r="AR90" s="22"/>
      <c r="AS90" s="22"/>
      <c r="AT90" s="22"/>
      <c r="AU90" s="22"/>
      <c r="AV90" s="74"/>
      <c r="AW90" s="74"/>
      <c r="AX90" s="23"/>
      <c r="AY90" s="23"/>
      <c r="AZ90" s="23"/>
      <c r="BA90" s="23"/>
      <c r="BB90" s="129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8"/>
      <c r="EH90" s="28"/>
      <c r="EI90" s="23"/>
      <c r="EJ90" s="23"/>
      <c r="EK90" s="23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</row>
    <row r="91" spans="8:8" s="131" ht="27.75" customFormat="1" customHeight="1">
      <c r="A91" s="132">
        <v>3.0</v>
      </c>
      <c r="B91" s="132" t="s">
        <v>25</v>
      </c>
      <c r="C91" s="153">
        <v>1.0</v>
      </c>
      <c r="D91" s="153">
        <v>2.0</v>
      </c>
      <c r="E91" s="153">
        <v>2.0</v>
      </c>
      <c r="F91" s="72">
        <v>0.0</v>
      </c>
      <c r="G91" s="72">
        <v>0.0</v>
      </c>
      <c r="H91" s="72">
        <v>0.0</v>
      </c>
      <c r="I91" s="72">
        <v>1.0</v>
      </c>
      <c r="J91" s="72">
        <v>1.0</v>
      </c>
      <c r="K91" s="72">
        <v>1.0</v>
      </c>
      <c r="L91" s="72">
        <v>1.0</v>
      </c>
      <c r="M91" s="72">
        <v>0.0</v>
      </c>
      <c r="N91" s="72">
        <v>0.0</v>
      </c>
      <c r="O91" s="69">
        <f t="shared" si="29"/>
        <v>9.0</v>
      </c>
      <c r="P91" s="153">
        <v>1.0</v>
      </c>
      <c r="Q91" s="153">
        <v>1.0</v>
      </c>
      <c r="R91" s="153">
        <v>1.0</v>
      </c>
      <c r="S91" s="72">
        <v>1.0</v>
      </c>
      <c r="T91" s="72">
        <v>1.0</v>
      </c>
      <c r="U91" s="72">
        <v>2.0</v>
      </c>
      <c r="V91" s="72">
        <v>2.0</v>
      </c>
      <c r="W91" s="72">
        <v>2.0</v>
      </c>
      <c r="X91" s="72">
        <v>0.0</v>
      </c>
      <c r="Y91" s="72">
        <v>0.0</v>
      </c>
      <c r="Z91" s="72">
        <v>1.0</v>
      </c>
      <c r="AA91" s="72">
        <v>1.0</v>
      </c>
      <c r="AB91" s="69">
        <f t="shared" si="30"/>
        <v>13.0</v>
      </c>
      <c r="AC91" s="72">
        <v>31.1</v>
      </c>
      <c r="AD91" s="69">
        <f t="shared" si="31"/>
        <v>404.3</v>
      </c>
      <c r="AE91" s="150"/>
      <c r="AF91" s="21"/>
      <c r="AG91" s="21"/>
      <c r="AH91" s="21"/>
      <c r="AI91" s="21"/>
      <c r="AJ91" s="21"/>
      <c r="AK91" s="21"/>
      <c r="AL91" s="21"/>
      <c r="AM91" s="21"/>
      <c r="AN91" s="21"/>
      <c r="AO91" s="22"/>
      <c r="AP91" s="22"/>
      <c r="AQ91" s="22"/>
      <c r="AR91" s="22"/>
      <c r="AS91" s="22"/>
      <c r="AT91" s="22"/>
      <c r="AU91" s="22"/>
      <c r="AV91" s="74"/>
      <c r="AW91" s="74"/>
      <c r="AX91" s="28"/>
      <c r="AY91" s="28"/>
      <c r="AZ91" s="28"/>
      <c r="BA91" s="28"/>
      <c r="BB91" s="135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</row>
    <row r="92" spans="8:8" s="84" ht="27.75" customFormat="1" customHeight="1">
      <c r="A92" s="85">
        <v>4.0</v>
      </c>
      <c r="B92" s="85" t="s">
        <v>26</v>
      </c>
      <c r="C92" s="153">
        <v>0.0</v>
      </c>
      <c r="D92" s="153">
        <v>0.0</v>
      </c>
      <c r="E92" s="153">
        <v>0.0</v>
      </c>
      <c r="F92" s="72">
        <v>0.0</v>
      </c>
      <c r="G92" s="72">
        <v>0.0</v>
      </c>
      <c r="H92" s="72">
        <v>0.0</v>
      </c>
      <c r="I92" s="72">
        <v>0.0</v>
      </c>
      <c r="J92" s="72">
        <v>0.0</v>
      </c>
      <c r="K92" s="72">
        <v>0.0</v>
      </c>
      <c r="L92" s="72">
        <v>0.0</v>
      </c>
      <c r="M92" s="72">
        <v>0.0</v>
      </c>
      <c r="N92" s="72">
        <v>0.0</v>
      </c>
      <c r="O92" s="69">
        <f t="shared" si="29"/>
        <v>0.0</v>
      </c>
      <c r="P92" s="153">
        <v>0.0</v>
      </c>
      <c r="Q92" s="153">
        <v>0.0</v>
      </c>
      <c r="R92" s="153">
        <v>0.0</v>
      </c>
      <c r="S92" s="72">
        <v>0.0</v>
      </c>
      <c r="T92" s="72">
        <v>0.0</v>
      </c>
      <c r="U92" s="72">
        <v>0.0</v>
      </c>
      <c r="V92" s="72">
        <v>0.0</v>
      </c>
      <c r="W92" s="72">
        <v>0.0</v>
      </c>
      <c r="X92" s="72">
        <v>0.0</v>
      </c>
      <c r="Y92" s="72">
        <v>0.0</v>
      </c>
      <c r="Z92" s="72">
        <v>0.0</v>
      </c>
      <c r="AA92" s="72">
        <v>0.0</v>
      </c>
      <c r="AB92" s="69">
        <f t="shared" si="30"/>
        <v>0.0</v>
      </c>
      <c r="AC92" s="72">
        <v>31.1</v>
      </c>
      <c r="AD92" s="69">
        <f t="shared" si="31"/>
        <v>0.0</v>
      </c>
      <c r="AE92" s="150"/>
      <c r="AF92" s="21"/>
      <c r="AG92" s="21"/>
      <c r="AH92" s="21"/>
      <c r="AI92" s="21"/>
      <c r="AJ92" s="21"/>
      <c r="AK92" s="21"/>
      <c r="AL92" s="21"/>
      <c r="AM92" s="21"/>
      <c r="AN92" s="21"/>
      <c r="AO92" s="22"/>
      <c r="AP92" s="22"/>
      <c r="AQ92" s="22"/>
      <c r="AR92" s="22"/>
      <c r="AS92" s="22"/>
      <c r="AT92" s="22"/>
      <c r="AU92" s="22"/>
      <c r="AV92" s="74"/>
      <c r="AW92" s="74"/>
      <c r="AX92" s="23"/>
      <c r="AY92" s="23"/>
      <c r="AZ92" s="23"/>
      <c r="BA92" s="23"/>
      <c r="BB92" s="129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8"/>
      <c r="EH92" s="28"/>
      <c r="EI92" s="23"/>
      <c r="EJ92" s="23"/>
      <c r="EK92" s="23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</row>
    <row r="93" spans="8:8" s="84" ht="27.75" customFormat="1" customHeight="1">
      <c r="A93" s="85">
        <v>5.0</v>
      </c>
      <c r="B93" s="85" t="s">
        <v>27</v>
      </c>
      <c r="C93" s="153">
        <v>4.0</v>
      </c>
      <c r="D93" s="153">
        <v>2.0</v>
      </c>
      <c r="E93" s="153">
        <v>1.0</v>
      </c>
      <c r="F93" s="72">
        <v>3.0</v>
      </c>
      <c r="G93" s="72">
        <v>2.0</v>
      </c>
      <c r="H93" s="72">
        <v>1.0</v>
      </c>
      <c r="I93" s="72">
        <v>2.0</v>
      </c>
      <c r="J93" s="72">
        <v>1.0</v>
      </c>
      <c r="K93" s="72">
        <v>2.0</v>
      </c>
      <c r="L93" s="72">
        <v>2.0</v>
      </c>
      <c r="M93" s="72">
        <v>3.0</v>
      </c>
      <c r="N93" s="72">
        <v>3.0</v>
      </c>
      <c r="O93" s="69">
        <f t="shared" si="29"/>
        <v>26.0</v>
      </c>
      <c r="P93" s="153">
        <v>2.0</v>
      </c>
      <c r="Q93" s="153">
        <v>4.0</v>
      </c>
      <c r="R93" s="153">
        <v>1.0</v>
      </c>
      <c r="S93" s="72">
        <v>1.0</v>
      </c>
      <c r="T93" s="72">
        <v>4.0</v>
      </c>
      <c r="U93" s="72">
        <v>2.0</v>
      </c>
      <c r="V93" s="72">
        <v>0.0</v>
      </c>
      <c r="W93" s="72">
        <v>0.0</v>
      </c>
      <c r="X93" s="72">
        <v>2.0</v>
      </c>
      <c r="Y93" s="72">
        <v>1.0</v>
      </c>
      <c r="Z93" s="72">
        <v>2.0</v>
      </c>
      <c r="AA93" s="72">
        <v>1.0</v>
      </c>
      <c r="AB93" s="69">
        <f t="shared" si="30"/>
        <v>20.0</v>
      </c>
      <c r="AC93" s="72">
        <v>31.1</v>
      </c>
      <c r="AD93" s="69">
        <f t="shared" si="31"/>
        <v>622.0</v>
      </c>
      <c r="AE93" s="150"/>
      <c r="AF93" s="21"/>
      <c r="AG93" s="21"/>
      <c r="AH93" s="21"/>
      <c r="AI93" s="21"/>
      <c r="AJ93" s="21"/>
      <c r="AK93" s="21"/>
      <c r="AL93" s="21"/>
      <c r="AM93" s="21"/>
      <c r="AN93" s="21"/>
      <c r="AO93" s="22"/>
      <c r="AP93" s="22"/>
      <c r="AQ93" s="22"/>
      <c r="AR93" s="22"/>
      <c r="AS93" s="22"/>
      <c r="AT93" s="22"/>
      <c r="AU93" s="22"/>
      <c r="AV93" s="74"/>
      <c r="AW93" s="74"/>
      <c r="AX93" s="23"/>
      <c r="AY93" s="23"/>
      <c r="AZ93" s="23"/>
      <c r="BA93" s="23"/>
      <c r="BB93" s="129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8"/>
      <c r="EH93" s="28"/>
      <c r="EI93" s="23"/>
      <c r="EJ93" s="23"/>
      <c r="EK93" s="23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</row>
    <row r="94" spans="8:8" s="84" ht="27.75" customFormat="1" customHeight="1">
      <c r="A94" s="85">
        <v>6.0</v>
      </c>
      <c r="B94" s="85" t="s">
        <v>28</v>
      </c>
      <c r="C94" s="153">
        <v>0.0</v>
      </c>
      <c r="D94" s="153">
        <v>0.0</v>
      </c>
      <c r="E94" s="153">
        <v>0.0</v>
      </c>
      <c r="F94" s="72">
        <v>0.0</v>
      </c>
      <c r="G94" s="72">
        <v>0.0</v>
      </c>
      <c r="H94" s="72">
        <v>0.0</v>
      </c>
      <c r="I94" s="72">
        <v>0.0</v>
      </c>
      <c r="J94" s="72">
        <v>0.0</v>
      </c>
      <c r="K94" s="72">
        <v>0.0</v>
      </c>
      <c r="L94" s="72">
        <v>0.0</v>
      </c>
      <c r="M94" s="72">
        <v>0.0</v>
      </c>
      <c r="N94" s="72">
        <v>0.0</v>
      </c>
      <c r="O94" s="69">
        <f t="shared" si="29"/>
        <v>0.0</v>
      </c>
      <c r="P94" s="153">
        <v>0.0</v>
      </c>
      <c r="Q94" s="153">
        <v>0.0</v>
      </c>
      <c r="R94" s="153">
        <v>0.0</v>
      </c>
      <c r="S94" s="72">
        <v>0.0</v>
      </c>
      <c r="T94" s="72">
        <v>0.0</v>
      </c>
      <c r="U94" s="72">
        <v>0.0</v>
      </c>
      <c r="V94" s="72">
        <v>0.0</v>
      </c>
      <c r="W94" s="72">
        <v>0.0</v>
      </c>
      <c r="X94" s="72">
        <v>0.0</v>
      </c>
      <c r="Y94" s="72">
        <v>0.0</v>
      </c>
      <c r="Z94" s="72">
        <v>0.0</v>
      </c>
      <c r="AA94" s="72">
        <v>0.0</v>
      </c>
      <c r="AB94" s="69">
        <f t="shared" si="30"/>
        <v>0.0</v>
      </c>
      <c r="AC94" s="72">
        <v>31.1</v>
      </c>
      <c r="AD94" s="69">
        <f t="shared" si="31"/>
        <v>0.0</v>
      </c>
      <c r="AE94" s="150"/>
      <c r="AF94" s="21"/>
      <c r="AG94" s="21"/>
      <c r="AH94" s="21"/>
      <c r="AI94" s="21"/>
      <c r="AJ94" s="21"/>
      <c r="AK94" s="21"/>
      <c r="AL94" s="21"/>
      <c r="AM94" s="21"/>
      <c r="AN94" s="21"/>
      <c r="AO94" s="22"/>
      <c r="AP94" s="22"/>
      <c r="AQ94" s="22"/>
      <c r="AR94" s="22"/>
      <c r="AS94" s="22"/>
      <c r="AT94" s="22"/>
      <c r="AU94" s="22"/>
      <c r="AV94" s="74"/>
      <c r="AW94" s="74"/>
      <c r="AX94" s="23"/>
      <c r="AY94" s="23"/>
      <c r="AZ94" s="23"/>
      <c r="BA94" s="23"/>
      <c r="BB94" s="129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8"/>
      <c r="EH94" s="28"/>
      <c r="EI94" s="23"/>
      <c r="EJ94" s="23"/>
      <c r="EK94" s="23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</row>
    <row r="95" spans="8:8" s="84" ht="27.75" customFormat="1" customHeight="1">
      <c r="A95" s="85">
        <v>7.0</v>
      </c>
      <c r="B95" s="85" t="s">
        <v>29</v>
      </c>
      <c r="C95" s="153">
        <v>28.0</v>
      </c>
      <c r="D95" s="153">
        <v>12.0</v>
      </c>
      <c r="E95" s="153">
        <v>24.0</v>
      </c>
      <c r="F95" s="72">
        <v>10.0</v>
      </c>
      <c r="G95" s="72">
        <v>8.0</v>
      </c>
      <c r="H95" s="72">
        <v>6.0</v>
      </c>
      <c r="I95" s="72">
        <v>9.0</v>
      </c>
      <c r="J95" s="72">
        <v>6.0</v>
      </c>
      <c r="K95" s="72">
        <v>10.0</v>
      </c>
      <c r="L95" s="72">
        <v>8.0</v>
      </c>
      <c r="M95" s="72">
        <v>10.0</v>
      </c>
      <c r="N95" s="72">
        <v>12.0</v>
      </c>
      <c r="O95" s="69">
        <f t="shared" si="29"/>
        <v>143.0</v>
      </c>
      <c r="P95" s="153">
        <v>28.0</v>
      </c>
      <c r="Q95" s="153">
        <v>12.0</v>
      </c>
      <c r="R95" s="153">
        <v>39.0</v>
      </c>
      <c r="S95" s="72">
        <v>12.0</v>
      </c>
      <c r="T95" s="72">
        <v>28.0</v>
      </c>
      <c r="U95" s="72">
        <v>12.0</v>
      </c>
      <c r="V95" s="72">
        <v>5.0</v>
      </c>
      <c r="W95" s="72">
        <v>5.0</v>
      </c>
      <c r="X95" s="72">
        <v>8.0</v>
      </c>
      <c r="Y95" s="72">
        <v>6.0</v>
      </c>
      <c r="Z95" s="72">
        <v>9.0</v>
      </c>
      <c r="AA95" s="72">
        <v>6.0</v>
      </c>
      <c r="AB95" s="69">
        <f t="shared" si="30"/>
        <v>170.0</v>
      </c>
      <c r="AC95" s="72">
        <v>31.1</v>
      </c>
      <c r="AD95" s="69">
        <f t="shared" si="31"/>
        <v>5287.0</v>
      </c>
      <c r="AE95" s="150"/>
      <c r="AF95" s="21"/>
      <c r="AG95" s="21"/>
      <c r="AH95" s="21"/>
      <c r="AI95" s="21"/>
      <c r="AJ95" s="21"/>
      <c r="AK95" s="21"/>
      <c r="AL95" s="21"/>
      <c r="AM95" s="21"/>
      <c r="AN95" s="21"/>
      <c r="AO95" s="22"/>
      <c r="AP95" s="22"/>
      <c r="AQ95" s="22"/>
      <c r="AR95" s="22"/>
      <c r="AS95" s="22"/>
      <c r="AT95" s="22"/>
      <c r="AU95" s="22"/>
      <c r="AV95" s="74"/>
      <c r="AW95" s="74"/>
      <c r="AX95" s="23"/>
      <c r="AY95" s="23"/>
      <c r="AZ95" s="23"/>
      <c r="BA95" s="23"/>
      <c r="BB95" s="129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8"/>
      <c r="EH95" s="28"/>
      <c r="EI95" s="23"/>
      <c r="EJ95" s="23"/>
      <c r="EK95" s="23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</row>
    <row r="96" spans="8:8" s="84" ht="27.75" customFormat="1" customHeight="1">
      <c r="A96" s="85">
        <v>8.0</v>
      </c>
      <c r="B96" s="85" t="s">
        <v>30</v>
      </c>
      <c r="C96" s="153">
        <v>1.0</v>
      </c>
      <c r="D96" s="153">
        <v>1.0</v>
      </c>
      <c r="E96" s="153">
        <v>1.0</v>
      </c>
      <c r="F96" s="72">
        <v>1.0</v>
      </c>
      <c r="G96" s="72">
        <v>1.0</v>
      </c>
      <c r="H96" s="72">
        <v>1.0</v>
      </c>
      <c r="I96" s="72">
        <v>0.0</v>
      </c>
      <c r="J96" s="72">
        <v>2.0</v>
      </c>
      <c r="K96" s="72">
        <v>1.0</v>
      </c>
      <c r="L96" s="72">
        <v>0.0</v>
      </c>
      <c r="M96" s="72">
        <v>0.0</v>
      </c>
      <c r="N96" s="72">
        <v>1.0</v>
      </c>
      <c r="O96" s="69">
        <f t="shared" si="29"/>
        <v>10.0</v>
      </c>
      <c r="P96" s="153">
        <v>2.0</v>
      </c>
      <c r="Q96" s="153">
        <v>2.0</v>
      </c>
      <c r="R96" s="153">
        <v>1.0</v>
      </c>
      <c r="S96" s="72">
        <v>1.0</v>
      </c>
      <c r="T96" s="72">
        <v>1.0</v>
      </c>
      <c r="U96" s="72">
        <v>1.0</v>
      </c>
      <c r="V96" s="72">
        <v>1.0</v>
      </c>
      <c r="W96" s="72">
        <v>1.0</v>
      </c>
      <c r="X96" s="72">
        <v>1.0</v>
      </c>
      <c r="Y96" s="72">
        <v>1.0</v>
      </c>
      <c r="Z96" s="72">
        <v>0.0</v>
      </c>
      <c r="AA96" s="72">
        <v>2.0</v>
      </c>
      <c r="AB96" s="69">
        <f t="shared" si="30"/>
        <v>14.0</v>
      </c>
      <c r="AC96" s="72">
        <v>31.1</v>
      </c>
      <c r="AD96" s="69">
        <f t="shared" si="31"/>
        <v>435.40000000000003</v>
      </c>
      <c r="AE96" s="150"/>
      <c r="AF96" s="21"/>
      <c r="AG96" s="21"/>
      <c r="AH96" s="21"/>
      <c r="AI96" s="21"/>
      <c r="AJ96" s="21"/>
      <c r="AK96" s="21"/>
      <c r="AL96" s="21"/>
      <c r="AM96" s="21"/>
      <c r="AN96" s="21"/>
      <c r="AO96" s="22"/>
      <c r="AP96" s="22"/>
      <c r="AQ96" s="22"/>
      <c r="AR96" s="22"/>
      <c r="AS96" s="22"/>
      <c r="AT96" s="22"/>
      <c r="AU96" s="22"/>
      <c r="AV96" s="74"/>
      <c r="AW96" s="74"/>
      <c r="AX96" s="23"/>
      <c r="AY96" s="23"/>
      <c r="AZ96" s="23"/>
      <c r="BA96" s="23"/>
      <c r="BB96" s="129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8"/>
      <c r="EH96" s="28"/>
      <c r="EI96" s="23"/>
      <c r="EJ96" s="23"/>
      <c r="EK96" s="23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</row>
    <row r="97" spans="8:8" s="84" ht="27.75" customFormat="1" customHeight="1">
      <c r="A97" s="85">
        <v>9.0</v>
      </c>
      <c r="B97" s="85" t="s">
        <v>31</v>
      </c>
      <c r="C97" s="153">
        <v>1.0</v>
      </c>
      <c r="D97" s="153">
        <v>1.0</v>
      </c>
      <c r="E97" s="153">
        <v>1.0</v>
      </c>
      <c r="F97" s="72">
        <v>1.0</v>
      </c>
      <c r="G97" s="72">
        <v>1.0</v>
      </c>
      <c r="H97" s="72">
        <v>1.0</v>
      </c>
      <c r="I97" s="72">
        <v>1.0</v>
      </c>
      <c r="J97" s="72">
        <v>1.0</v>
      </c>
      <c r="K97" s="72">
        <v>1.0</v>
      </c>
      <c r="L97" s="72">
        <v>1.0</v>
      </c>
      <c r="M97" s="72">
        <v>1.0</v>
      </c>
      <c r="N97" s="72">
        <v>1.0</v>
      </c>
      <c r="O97" s="69">
        <f t="shared" si="29"/>
        <v>12.0</v>
      </c>
      <c r="P97" s="153">
        <v>1.0</v>
      </c>
      <c r="Q97" s="153">
        <v>1.0</v>
      </c>
      <c r="R97" s="153">
        <v>1.0</v>
      </c>
      <c r="S97" s="72">
        <v>1.0</v>
      </c>
      <c r="T97" s="72">
        <v>1.0</v>
      </c>
      <c r="U97" s="72">
        <v>1.0</v>
      </c>
      <c r="V97" s="72">
        <v>1.0</v>
      </c>
      <c r="W97" s="72">
        <v>1.0</v>
      </c>
      <c r="X97" s="72">
        <v>1.0</v>
      </c>
      <c r="Y97" s="72">
        <v>1.0</v>
      </c>
      <c r="Z97" s="72">
        <v>1.0</v>
      </c>
      <c r="AA97" s="72">
        <v>1.0</v>
      </c>
      <c r="AB97" s="69">
        <f t="shared" si="30"/>
        <v>12.0</v>
      </c>
      <c r="AC97" s="72">
        <v>31.1</v>
      </c>
      <c r="AD97" s="69">
        <f t="shared" si="31"/>
        <v>373.20000000000005</v>
      </c>
      <c r="AE97" s="150"/>
      <c r="AF97" s="21"/>
      <c r="AG97" s="21"/>
      <c r="AH97" s="21"/>
      <c r="AI97" s="21"/>
      <c r="AJ97" s="21"/>
      <c r="AK97" s="21"/>
      <c r="AL97" s="21"/>
      <c r="AM97" s="21"/>
      <c r="AN97" s="21"/>
      <c r="AO97" s="22"/>
      <c r="AP97" s="22"/>
      <c r="AQ97" s="22"/>
      <c r="AR97" s="22"/>
      <c r="AS97" s="22"/>
      <c r="AT97" s="22"/>
      <c r="AU97" s="22"/>
      <c r="AV97" s="74"/>
      <c r="AW97" s="74"/>
      <c r="AX97" s="23"/>
      <c r="AY97" s="23"/>
      <c r="AZ97" s="23"/>
      <c r="BA97" s="23"/>
      <c r="BB97" s="129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8"/>
      <c r="EH97" s="28"/>
      <c r="EI97" s="23"/>
      <c r="EJ97" s="23"/>
      <c r="EK97" s="23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</row>
    <row r="98" spans="8:8" s="84" ht="27.75" customFormat="1" customHeight="1">
      <c r="A98" s="85">
        <v>10.0</v>
      </c>
      <c r="B98" s="85" t="s">
        <v>32</v>
      </c>
      <c r="C98" s="153">
        <v>0.0</v>
      </c>
      <c r="D98" s="153">
        <v>0.0</v>
      </c>
      <c r="E98" s="153">
        <v>0.0</v>
      </c>
      <c r="F98" s="72">
        <v>0.0</v>
      </c>
      <c r="G98" s="72">
        <v>0.0</v>
      </c>
      <c r="H98" s="72">
        <v>0.0</v>
      </c>
      <c r="I98" s="72">
        <v>0.0</v>
      </c>
      <c r="J98" s="72">
        <v>0.0</v>
      </c>
      <c r="K98" s="72">
        <v>0.0</v>
      </c>
      <c r="L98" s="72">
        <v>0.0</v>
      </c>
      <c r="M98" s="72">
        <v>0.0</v>
      </c>
      <c r="N98" s="72">
        <v>0.0</v>
      </c>
      <c r="O98" s="69">
        <f t="shared" si="29"/>
        <v>0.0</v>
      </c>
      <c r="P98" s="153">
        <v>0.0</v>
      </c>
      <c r="Q98" s="153">
        <v>0.0</v>
      </c>
      <c r="R98" s="153">
        <v>0.0</v>
      </c>
      <c r="S98" s="72">
        <v>0.0</v>
      </c>
      <c r="T98" s="72">
        <v>0.0</v>
      </c>
      <c r="U98" s="72">
        <v>0.0</v>
      </c>
      <c r="V98" s="72">
        <v>0.0</v>
      </c>
      <c r="W98" s="72">
        <v>0.0</v>
      </c>
      <c r="X98" s="72">
        <v>0.0</v>
      </c>
      <c r="Y98" s="72">
        <v>0.0</v>
      </c>
      <c r="Z98" s="72">
        <v>0.0</v>
      </c>
      <c r="AA98" s="72">
        <v>0.0</v>
      </c>
      <c r="AB98" s="69">
        <f t="shared" si="30"/>
        <v>0.0</v>
      </c>
      <c r="AC98" s="72">
        <v>31.1</v>
      </c>
      <c r="AD98" s="69">
        <f t="shared" si="31"/>
        <v>0.0</v>
      </c>
      <c r="AE98" s="150"/>
      <c r="AF98" s="21"/>
      <c r="AG98" s="21"/>
      <c r="AH98" s="21"/>
      <c r="AI98" s="21"/>
      <c r="AJ98" s="21"/>
      <c r="AK98" s="21"/>
      <c r="AL98" s="21"/>
      <c r="AM98" s="21"/>
      <c r="AN98" s="21"/>
      <c r="AO98" s="22"/>
      <c r="AP98" s="22"/>
      <c r="AQ98" s="22"/>
      <c r="AR98" s="22"/>
      <c r="AS98" s="22"/>
      <c r="AT98" s="22"/>
      <c r="AU98" s="22"/>
      <c r="AV98" s="74"/>
      <c r="AW98" s="74"/>
      <c r="AX98" s="23"/>
      <c r="AY98" s="23"/>
      <c r="AZ98" s="23"/>
      <c r="BA98" s="23"/>
      <c r="BB98" s="129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8"/>
      <c r="EH98" s="28"/>
      <c r="EI98" s="23"/>
      <c r="EJ98" s="23"/>
      <c r="EK98" s="23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</row>
    <row r="99" spans="8:8" s="84" ht="27.75" customFormat="1" customHeight="1">
      <c r="A99" s="85">
        <v>11.0</v>
      </c>
      <c r="B99" s="85" t="s">
        <v>33</v>
      </c>
      <c r="C99" s="153">
        <v>0.0</v>
      </c>
      <c r="D99" s="153">
        <v>0.0</v>
      </c>
      <c r="E99" s="153">
        <v>0.0</v>
      </c>
      <c r="F99" s="72">
        <v>0.0</v>
      </c>
      <c r="G99" s="72">
        <v>0.0</v>
      </c>
      <c r="H99" s="72">
        <v>0.0</v>
      </c>
      <c r="I99" s="72">
        <v>0.0</v>
      </c>
      <c r="J99" s="72">
        <v>0.0</v>
      </c>
      <c r="K99" s="72">
        <v>0.0</v>
      </c>
      <c r="L99" s="72">
        <v>0.0</v>
      </c>
      <c r="M99" s="72">
        <v>0.0</v>
      </c>
      <c r="N99" s="72">
        <v>0.0</v>
      </c>
      <c r="O99" s="69">
        <f t="shared" si="29"/>
        <v>0.0</v>
      </c>
      <c r="P99" s="153">
        <v>0.0</v>
      </c>
      <c r="Q99" s="153">
        <v>0.0</v>
      </c>
      <c r="R99" s="153">
        <v>0.0</v>
      </c>
      <c r="S99" s="72">
        <v>0.0</v>
      </c>
      <c r="T99" s="72">
        <v>0.0</v>
      </c>
      <c r="U99" s="72">
        <v>0.0</v>
      </c>
      <c r="V99" s="72">
        <v>0.0</v>
      </c>
      <c r="W99" s="72">
        <v>0.0</v>
      </c>
      <c r="X99" s="72">
        <v>0.0</v>
      </c>
      <c r="Y99" s="72">
        <v>0.0</v>
      </c>
      <c r="Z99" s="72">
        <v>0.0</v>
      </c>
      <c r="AA99" s="72">
        <v>0.0</v>
      </c>
      <c r="AB99" s="69">
        <f t="shared" si="30"/>
        <v>0.0</v>
      </c>
      <c r="AC99" s="72">
        <v>31.1</v>
      </c>
      <c r="AD99" s="69">
        <f t="shared" si="31"/>
        <v>0.0</v>
      </c>
      <c r="AE99" s="150"/>
      <c r="AF99" s="21"/>
      <c r="AG99" s="21"/>
      <c r="AH99" s="21"/>
      <c r="AI99" s="21"/>
      <c r="AJ99" s="21"/>
      <c r="AK99" s="21"/>
      <c r="AL99" s="21"/>
      <c r="AM99" s="21"/>
      <c r="AN99" s="21"/>
      <c r="AO99" s="22"/>
      <c r="AP99" s="22"/>
      <c r="AQ99" s="22"/>
      <c r="AR99" s="22"/>
      <c r="AS99" s="22"/>
      <c r="AT99" s="22"/>
      <c r="AU99" s="22"/>
      <c r="AV99" s="74"/>
      <c r="AW99" s="74"/>
      <c r="AX99" s="23"/>
      <c r="AY99" s="23"/>
      <c r="AZ99" s="23"/>
      <c r="BA99" s="23"/>
      <c r="BB99" s="129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8"/>
      <c r="EH99" s="28"/>
      <c r="EI99" s="23"/>
      <c r="EJ99" s="23"/>
      <c r="EK99" s="23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</row>
    <row r="100" spans="8:8" ht="10.5" customHeight="1">
      <c r="A100" s="88"/>
      <c r="B100" s="88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89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89"/>
      <c r="AC100" s="62"/>
      <c r="AD100" s="62"/>
      <c r="AE100" s="150"/>
      <c r="AF100" s="21"/>
      <c r="AG100" s="21"/>
      <c r="AH100" s="21"/>
      <c r="AI100" s="21"/>
      <c r="AJ100" s="21"/>
      <c r="AK100" s="21"/>
      <c r="AL100" s="21"/>
      <c r="AM100" s="21"/>
      <c r="AN100" s="21"/>
      <c r="AO100" s="22"/>
      <c r="AP100" s="22"/>
      <c r="AQ100" s="22"/>
      <c r="AR100" s="22"/>
      <c r="AS100" s="22"/>
      <c r="AT100" s="22"/>
      <c r="AU100" s="22"/>
      <c r="AV100" s="90"/>
      <c r="AW100" s="90"/>
      <c r="AX100" s="90"/>
      <c r="AY100" s="90"/>
      <c r="AZ100" s="90"/>
      <c r="BA100" s="90"/>
      <c r="BB100" s="90"/>
      <c r="BC100" s="90"/>
      <c r="BD100" s="90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64"/>
      <c r="BZ100" s="64"/>
      <c r="CA100" s="23"/>
      <c r="CB100" s="64"/>
      <c r="CC100" s="91"/>
      <c r="CD100" s="91"/>
      <c r="CE100" s="65"/>
      <c r="CF100" s="65"/>
      <c r="CG100" s="65"/>
      <c r="CH100" s="65"/>
      <c r="CI100" s="92"/>
      <c r="CJ100" s="92"/>
      <c r="CK100" s="92"/>
      <c r="CL100" s="92"/>
      <c r="CM100" s="92"/>
      <c r="CN100" s="92"/>
      <c r="CO100" s="92"/>
      <c r="CP100" s="92"/>
      <c r="CQ100" s="92"/>
      <c r="CR100" s="92"/>
      <c r="CS100" s="90"/>
      <c r="CT100" s="90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92"/>
      <c r="EH100" s="92"/>
      <c r="EI100" s="90"/>
      <c r="EJ100" s="90"/>
      <c r="EK100" s="90"/>
    </row>
    <row r="101" spans="8:8" ht="27.75" customHeight="1">
      <c r="A101" s="95" t="s">
        <v>34</v>
      </c>
      <c r="B101" s="96"/>
      <c r="C101" s="98">
        <v>39.0</v>
      </c>
      <c r="D101" s="98">
        <v>21.0</v>
      </c>
      <c r="E101" s="98">
        <v>30.0</v>
      </c>
      <c r="F101" s="98">
        <f>SUM(F89:F99)</f>
        <v>17.0</v>
      </c>
      <c r="G101" s="98">
        <f>SUM(G89:G100)</f>
        <v>13.0</v>
      </c>
      <c r="H101" s="98">
        <f>SUM(H89:H100)</f>
        <v>11.0</v>
      </c>
      <c r="I101" s="98">
        <f>SUM(I89:I99)</f>
        <v>14.0</v>
      </c>
      <c r="J101" s="98">
        <f>SUM(I89:I99)</f>
        <v>14.0</v>
      </c>
      <c r="K101" s="98">
        <f>SUM(K89:K99)</f>
        <v>17.0</v>
      </c>
      <c r="L101" s="98">
        <f>SUM(L89:L100)</f>
        <v>13.5</v>
      </c>
      <c r="M101" s="98">
        <f>SUM(M89:M99)</f>
        <v>15.0</v>
      </c>
      <c r="N101" s="98">
        <f>SUM(N89:N99)</f>
        <v>21.0</v>
      </c>
      <c r="O101" s="97">
        <f t="shared" si="32" ref="O101">SUM(O88:O100)</f>
        <v>225.5</v>
      </c>
      <c r="P101" s="98">
        <f t="shared" si="33" ref="P101:S101">SUM(P89:P99)</f>
        <v>36.0</v>
      </c>
      <c r="Q101" s="98">
        <f t="shared" si="33"/>
        <v>24.0</v>
      </c>
      <c r="R101" s="98">
        <f t="shared" si="33"/>
        <v>46.0</v>
      </c>
      <c r="S101" s="98">
        <f t="shared" si="33"/>
        <v>19.0</v>
      </c>
      <c r="T101" s="98">
        <f t="shared" si="34" ref="T101:AA101">SUM(T89:T100)</f>
        <v>38.0</v>
      </c>
      <c r="U101" s="98">
        <f t="shared" si="34"/>
        <v>21.0</v>
      </c>
      <c r="V101" s="98">
        <f t="shared" si="34"/>
        <v>13.0</v>
      </c>
      <c r="W101" s="98">
        <f t="shared" si="34"/>
        <v>13.0</v>
      </c>
      <c r="X101" s="98">
        <f t="shared" si="34"/>
        <v>13.0</v>
      </c>
      <c r="Y101" s="98">
        <f t="shared" si="34"/>
        <v>11.0</v>
      </c>
      <c r="Z101" s="98">
        <f t="shared" si="34"/>
        <v>14.0</v>
      </c>
      <c r="AA101" s="98">
        <f t="shared" si="34"/>
        <v>14.0</v>
      </c>
      <c r="AB101" s="97">
        <f t="shared" si="35" ref="AB101">SUM(AB88:AB100)</f>
        <v>262.0</v>
      </c>
      <c r="AC101" s="98"/>
      <c r="AD101" s="97">
        <f t="shared" si="36" ref="AD101">SUM(AD88:AD100)</f>
        <v>8148.2</v>
      </c>
      <c r="AE101" s="156"/>
      <c r="AF101" s="99"/>
      <c r="AG101" s="99"/>
      <c r="AH101" s="99"/>
      <c r="AI101" s="99"/>
      <c r="AJ101" s="99"/>
      <c r="AK101" s="99"/>
      <c r="AL101" s="99"/>
      <c r="AM101" s="99"/>
      <c r="AN101" s="99"/>
      <c r="AO101" s="100"/>
      <c r="AP101" s="100"/>
      <c r="AQ101" s="100"/>
      <c r="AR101" s="100"/>
      <c r="AS101" s="100"/>
      <c r="AT101" s="100"/>
      <c r="AU101" s="100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23"/>
      <c r="BF101" s="23"/>
      <c r="BG101" s="103"/>
      <c r="BH101" s="103"/>
      <c r="BI101" s="101"/>
      <c r="BJ101" s="103"/>
      <c r="BK101" s="103"/>
      <c r="BL101" s="101"/>
      <c r="BM101" s="103"/>
      <c r="BN101" s="103"/>
      <c r="BO101" s="101"/>
      <c r="BP101" s="103"/>
      <c r="BQ101" s="103"/>
      <c r="BR101" s="101"/>
      <c r="BS101" s="103"/>
      <c r="BT101" s="103"/>
      <c r="BU101" s="101"/>
      <c r="BV101" s="103"/>
      <c r="BW101" s="103"/>
      <c r="BX101" s="101"/>
      <c r="BY101" s="103"/>
      <c r="BZ101" s="103"/>
      <c r="CA101" s="101"/>
      <c r="CB101" s="103"/>
      <c r="CC101" s="103"/>
      <c r="CD101" s="101"/>
      <c r="CE101" s="104"/>
      <c r="CF101" s="104"/>
      <c r="CG101" s="101"/>
      <c r="CH101" s="104"/>
      <c r="CI101" s="104"/>
      <c r="CJ101" s="101"/>
      <c r="CK101" s="104"/>
      <c r="CL101" s="104"/>
      <c r="CM101" s="101"/>
      <c r="CN101" s="104"/>
      <c r="CO101" s="104"/>
      <c r="CP101" s="101"/>
      <c r="CQ101" s="104"/>
      <c r="CR101" s="104"/>
      <c r="CS101" s="101"/>
      <c r="CT101" s="101"/>
      <c r="CU101" s="23"/>
      <c r="CV101" s="23"/>
      <c r="CW101" s="103"/>
      <c r="CX101" s="103"/>
      <c r="CY101" s="103"/>
      <c r="CZ101" s="103"/>
      <c r="DA101" s="103"/>
      <c r="DB101" s="103"/>
      <c r="DC101" s="103"/>
      <c r="DD101" s="103"/>
      <c r="DE101" s="103"/>
      <c r="DF101" s="103"/>
      <c r="DG101" s="103"/>
      <c r="DH101" s="103"/>
      <c r="DI101" s="103"/>
      <c r="DJ101" s="103"/>
      <c r="DK101" s="103"/>
      <c r="DL101" s="103"/>
      <c r="DM101" s="103"/>
      <c r="DN101" s="103"/>
      <c r="DO101" s="103"/>
      <c r="DP101" s="103"/>
      <c r="DQ101" s="103"/>
      <c r="DR101" s="103"/>
      <c r="DS101" s="103"/>
      <c r="DT101" s="103"/>
      <c r="DU101" s="103"/>
      <c r="DV101" s="103"/>
      <c r="DW101" s="103"/>
      <c r="DX101" s="103"/>
      <c r="DY101" s="103"/>
      <c r="DZ101" s="103"/>
      <c r="EA101" s="103"/>
      <c r="EB101" s="103"/>
      <c r="EC101" s="103"/>
      <c r="ED101" s="103"/>
      <c r="EE101" s="103"/>
      <c r="EF101" s="103"/>
      <c r="EG101" s="104"/>
      <c r="EH101" s="104"/>
      <c r="EI101" s="101"/>
      <c r="EJ101" s="101"/>
      <c r="EK101" s="101"/>
    </row>
    <row r="102" spans="8:8" ht="27.75" customHeight="1">
      <c r="A102" s="146"/>
      <c r="B102" s="146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65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65"/>
      <c r="AC102" s="109"/>
      <c r="AD102" s="165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100"/>
      <c r="AP102" s="100"/>
      <c r="AQ102" s="100"/>
      <c r="AR102" s="100"/>
      <c r="AS102" s="100"/>
      <c r="AT102" s="100"/>
      <c r="AU102" s="100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23"/>
      <c r="BF102" s="23"/>
      <c r="BG102" s="103"/>
      <c r="BH102" s="103"/>
      <c r="BI102" s="101"/>
      <c r="BJ102" s="103"/>
      <c r="BK102" s="103"/>
      <c r="BL102" s="101"/>
      <c r="BM102" s="103"/>
      <c r="BN102" s="103"/>
      <c r="BO102" s="101"/>
      <c r="BP102" s="103"/>
      <c r="BQ102" s="103"/>
      <c r="BR102" s="101"/>
      <c r="BS102" s="103"/>
      <c r="BT102" s="103"/>
      <c r="BU102" s="101"/>
      <c r="BV102" s="103"/>
      <c r="BW102" s="103"/>
      <c r="BX102" s="101"/>
      <c r="BY102" s="103"/>
      <c r="BZ102" s="103"/>
      <c r="CA102" s="101"/>
      <c r="CB102" s="103"/>
      <c r="CC102" s="103"/>
      <c r="CD102" s="101"/>
      <c r="CE102" s="104"/>
      <c r="CF102" s="104"/>
      <c r="CG102" s="101"/>
      <c r="CH102" s="104"/>
      <c r="CI102" s="104"/>
      <c r="CJ102" s="101"/>
      <c r="CK102" s="104"/>
      <c r="CL102" s="104"/>
      <c r="CM102" s="101"/>
      <c r="CN102" s="104"/>
      <c r="CO102" s="104"/>
      <c r="CP102" s="101"/>
      <c r="CQ102" s="104"/>
      <c r="CR102" s="104"/>
      <c r="CS102" s="101"/>
      <c r="CT102" s="101"/>
      <c r="CU102" s="23"/>
      <c r="CV102" s="23"/>
      <c r="CW102" s="103"/>
      <c r="CX102" s="103"/>
      <c r="CY102" s="103"/>
      <c r="CZ102" s="103"/>
      <c r="DA102" s="103"/>
      <c r="DB102" s="103"/>
      <c r="DC102" s="103"/>
      <c r="DD102" s="103"/>
      <c r="DE102" s="103"/>
      <c r="DF102" s="103"/>
      <c r="DG102" s="103"/>
      <c r="DH102" s="103"/>
      <c r="DI102" s="103"/>
      <c r="DJ102" s="103"/>
      <c r="DK102" s="103"/>
      <c r="DL102" s="103"/>
      <c r="DM102" s="103"/>
      <c r="DN102" s="103"/>
      <c r="DO102" s="103"/>
      <c r="DP102" s="103"/>
      <c r="DQ102" s="103"/>
      <c r="DR102" s="103"/>
      <c r="DS102" s="103"/>
      <c r="DT102" s="103"/>
      <c r="DU102" s="103"/>
      <c r="DV102" s="103"/>
      <c r="DW102" s="103"/>
      <c r="DX102" s="103"/>
      <c r="DY102" s="103"/>
      <c r="DZ102" s="103"/>
      <c r="EA102" s="103"/>
      <c r="EB102" s="103"/>
      <c r="EC102" s="103"/>
      <c r="ED102" s="103"/>
      <c r="EE102" s="103"/>
      <c r="EF102" s="103"/>
      <c r="EG102" s="104"/>
      <c r="EH102" s="104"/>
      <c r="EI102" s="101"/>
      <c r="EJ102" s="101"/>
      <c r="EK102" s="101"/>
    </row>
    <row r="103" spans="8:8" ht="18.95" customHeight="1">
      <c r="A103" s="145" t="s">
        <v>42</v>
      </c>
      <c r="B103" s="146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8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49"/>
      <c r="AP103" s="149"/>
      <c r="AQ103" s="149"/>
      <c r="AR103" s="149"/>
      <c r="AS103" s="149"/>
      <c r="AT103" s="149"/>
      <c r="AU103" s="149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23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18"/>
      <c r="CF103" s="118"/>
      <c r="CG103" s="118"/>
      <c r="CH103" s="118"/>
      <c r="CI103" s="118"/>
      <c r="CJ103" s="118"/>
      <c r="CK103" s="118"/>
      <c r="CL103" s="118"/>
      <c r="CM103" s="118"/>
      <c r="CN103" s="118"/>
      <c r="CO103" s="118"/>
      <c r="CP103" s="118"/>
      <c r="CQ103" s="118"/>
      <c r="CR103" s="118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</row>
    <row r="104" spans="8:8" ht="18.95" customHeight="1">
      <c r="A104" s="10" t="s">
        <v>1</v>
      </c>
      <c r="B104" s="16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2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49"/>
      <c r="AP104" s="149"/>
      <c r="AQ104" s="149"/>
      <c r="AR104" s="149"/>
      <c r="AS104" s="149"/>
      <c r="AT104" s="149"/>
      <c r="AU104" s="149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23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18"/>
      <c r="CF104" s="118"/>
      <c r="CG104" s="118"/>
      <c r="CH104" s="118"/>
      <c r="CI104" s="118"/>
      <c r="CJ104" s="118"/>
      <c r="CK104" s="118"/>
      <c r="CL104" s="118"/>
      <c r="CM104" s="118"/>
      <c r="CN104" s="118"/>
      <c r="CO104" s="118"/>
      <c r="CP104" s="118"/>
      <c r="CQ104" s="118"/>
      <c r="CR104" s="118"/>
      <c r="CS104" s="15"/>
      <c r="CT104" s="15"/>
      <c r="CU104" s="15"/>
      <c r="CV104" s="23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18"/>
      <c r="DV104" s="118"/>
      <c r="DW104" s="118"/>
      <c r="DX104" s="118"/>
      <c r="DY104" s="118"/>
      <c r="DZ104" s="118"/>
      <c r="EA104" s="118"/>
      <c r="EB104" s="118"/>
      <c r="EC104" s="118"/>
      <c r="ED104" s="118"/>
      <c r="EE104" s="118"/>
      <c r="EF104" s="118"/>
      <c r="EG104" s="118"/>
      <c r="EH104" s="118"/>
      <c r="EI104" s="15"/>
      <c r="EJ104" s="15"/>
      <c r="EK104" s="15"/>
    </row>
    <row r="105" spans="8:8" ht="18.95" customHeight="1">
      <c r="A105" s="16"/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20"/>
      <c r="AF105" s="21"/>
      <c r="AG105" s="21"/>
      <c r="AH105" s="21"/>
      <c r="AI105" s="21"/>
      <c r="AJ105" s="21"/>
      <c r="AK105" s="21"/>
      <c r="AL105" s="21"/>
      <c r="AM105" s="21"/>
      <c r="AN105" s="21"/>
      <c r="AO105" s="22"/>
      <c r="AP105" s="22"/>
      <c r="AQ105" s="22"/>
      <c r="AR105" s="22"/>
      <c r="AS105" s="22"/>
      <c r="AT105" s="22"/>
      <c r="AU105" s="22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3"/>
      <c r="EJ105" s="23"/>
      <c r="EK105" s="23"/>
    </row>
    <row r="106" spans="8:8" ht="18.95" customHeight="1">
      <c r="A106" s="34" t="s">
        <v>2</v>
      </c>
      <c r="B106" s="34" t="s">
        <v>3</v>
      </c>
      <c r="C106" s="35" t="s">
        <v>4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6" t="s">
        <v>5</v>
      </c>
      <c r="P106" s="35" t="s">
        <v>6</v>
      </c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7" t="s">
        <v>7</v>
      </c>
      <c r="AC106" s="35" t="s">
        <v>8</v>
      </c>
      <c r="AD106" s="35" t="s">
        <v>9</v>
      </c>
      <c r="AE106" s="150"/>
      <c r="AF106" s="21"/>
      <c r="AG106" s="21"/>
      <c r="AH106" s="21"/>
      <c r="AI106" s="21"/>
      <c r="AJ106" s="21"/>
      <c r="AK106" s="21"/>
      <c r="AL106" s="21"/>
      <c r="AM106" s="21"/>
      <c r="AN106" s="38"/>
      <c r="AO106" s="39"/>
      <c r="AP106" s="39"/>
      <c r="AQ106" s="39"/>
      <c r="AR106" s="39"/>
      <c r="AS106" s="39"/>
      <c r="AT106" s="39"/>
      <c r="AU106" s="39"/>
      <c r="AV106" s="40"/>
      <c r="AW106" s="40"/>
      <c r="AX106" s="40"/>
      <c r="AY106" s="40"/>
      <c r="AZ106" s="40"/>
      <c r="BA106" s="40"/>
      <c r="BB106" s="40"/>
      <c r="BC106" s="40"/>
      <c r="BD106" s="40"/>
      <c r="BE106" s="43"/>
      <c r="BF106" s="4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43"/>
      <c r="CT106" s="40"/>
      <c r="CU106" s="43"/>
      <c r="CV106" s="4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43"/>
      <c r="EJ106" s="40"/>
      <c r="EK106" s="40"/>
    </row>
    <row r="107" spans="8:8" ht="18.95" customHeight="1">
      <c r="A107" s="48"/>
      <c r="B107" s="48"/>
      <c r="C107" s="49" t="s">
        <v>10</v>
      </c>
      <c r="D107" s="49" t="s">
        <v>11</v>
      </c>
      <c r="E107" s="49" t="s">
        <v>12</v>
      </c>
      <c r="F107" s="49" t="s">
        <v>13</v>
      </c>
      <c r="G107" s="49" t="s">
        <v>14</v>
      </c>
      <c r="H107" s="49" t="s">
        <v>15</v>
      </c>
      <c r="I107" s="49" t="s">
        <v>16</v>
      </c>
      <c r="J107" s="49" t="s">
        <v>17</v>
      </c>
      <c r="K107" s="49" t="s">
        <v>18</v>
      </c>
      <c r="L107" s="49" t="s">
        <v>19</v>
      </c>
      <c r="M107" s="49" t="s">
        <v>20</v>
      </c>
      <c r="N107" s="49" t="s">
        <v>21</v>
      </c>
      <c r="O107" s="36"/>
      <c r="P107" s="49" t="s">
        <v>10</v>
      </c>
      <c r="Q107" s="49" t="s">
        <v>11</v>
      </c>
      <c r="R107" s="49" t="s">
        <v>12</v>
      </c>
      <c r="S107" s="49" t="s">
        <v>13</v>
      </c>
      <c r="T107" s="49" t="s">
        <v>14</v>
      </c>
      <c r="U107" s="49" t="s">
        <v>15</v>
      </c>
      <c r="V107" s="49" t="s">
        <v>16</v>
      </c>
      <c r="W107" s="49" t="s">
        <v>17</v>
      </c>
      <c r="X107" s="49" t="s">
        <v>18</v>
      </c>
      <c r="Y107" s="49" t="s">
        <v>19</v>
      </c>
      <c r="Z107" s="49" t="s">
        <v>20</v>
      </c>
      <c r="AA107" s="49" t="s">
        <v>21</v>
      </c>
      <c r="AB107" s="50"/>
      <c r="AC107" s="35"/>
      <c r="AD107" s="35"/>
      <c r="AE107" s="151"/>
      <c r="AF107" s="124"/>
      <c r="AG107" s="124"/>
      <c r="AH107" s="124"/>
      <c r="AI107" s="124"/>
      <c r="AJ107" s="124"/>
      <c r="AK107" s="124"/>
      <c r="AL107" s="124"/>
      <c r="AM107" s="124"/>
      <c r="AN107" s="38"/>
      <c r="AO107" s="39"/>
      <c r="AP107" s="39"/>
      <c r="AQ107" s="39"/>
      <c r="AR107" s="39"/>
      <c r="AS107" s="39"/>
      <c r="AT107" s="39"/>
      <c r="AU107" s="39"/>
      <c r="AV107" s="40"/>
      <c r="AW107" s="40"/>
      <c r="AX107" s="40"/>
      <c r="AY107" s="40"/>
      <c r="AZ107" s="41"/>
      <c r="BA107" s="42"/>
      <c r="BB107" s="40"/>
      <c r="BC107" s="40"/>
      <c r="BD107" s="40"/>
      <c r="BE107" s="43"/>
      <c r="BF107" s="43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125"/>
      <c r="CF107" s="125"/>
      <c r="CG107" s="125"/>
      <c r="CH107" s="125"/>
      <c r="CI107" s="125"/>
      <c r="CJ107" s="125"/>
      <c r="CK107" s="125"/>
      <c r="CL107" s="125"/>
      <c r="CM107" s="125"/>
      <c r="CN107" s="125"/>
      <c r="CO107" s="125"/>
      <c r="CP107" s="125"/>
      <c r="CQ107" s="125"/>
      <c r="CR107" s="125"/>
      <c r="CS107" s="43"/>
      <c r="CT107" s="40"/>
      <c r="CU107" s="43"/>
      <c r="CV107" s="43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125"/>
      <c r="DV107" s="125"/>
      <c r="DW107" s="125"/>
      <c r="DX107" s="125"/>
      <c r="DY107" s="125"/>
      <c r="DZ107" s="125"/>
      <c r="EA107" s="125"/>
      <c r="EB107" s="125"/>
      <c r="EC107" s="125"/>
      <c r="ED107" s="125"/>
      <c r="EE107" s="125"/>
      <c r="EF107" s="125"/>
      <c r="EG107" s="125"/>
      <c r="EH107" s="125"/>
      <c r="EI107" s="43"/>
      <c r="EJ107" s="40"/>
      <c r="EK107" s="40"/>
    </row>
    <row r="108" spans="8:8" ht="9.75" customHeight="1">
      <c r="A108" s="61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150"/>
      <c r="AF108" s="21"/>
      <c r="AG108" s="21"/>
      <c r="AH108" s="21"/>
      <c r="AI108" s="21"/>
      <c r="AJ108" s="21"/>
      <c r="AK108" s="21"/>
      <c r="AL108" s="21"/>
      <c r="AM108" s="21"/>
      <c r="AN108" s="21"/>
      <c r="AO108" s="22"/>
      <c r="AP108" s="22"/>
      <c r="AQ108" s="22"/>
      <c r="AR108" s="22"/>
      <c r="AS108" s="22"/>
      <c r="AT108" s="22"/>
      <c r="AU108" s="22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64"/>
      <c r="BZ108" s="64"/>
      <c r="CA108" s="23"/>
      <c r="CB108" s="64"/>
      <c r="CC108" s="23"/>
      <c r="CD108" s="23"/>
      <c r="CE108" s="65"/>
      <c r="CF108" s="65"/>
      <c r="CG108" s="65"/>
      <c r="CH108" s="65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64"/>
      <c r="DP108" s="64"/>
      <c r="DQ108" s="23"/>
      <c r="DR108" s="64"/>
      <c r="DS108" s="23"/>
      <c r="DT108" s="23"/>
      <c r="DU108" s="65"/>
      <c r="DV108" s="65"/>
      <c r="DW108" s="65"/>
      <c r="DX108" s="65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3"/>
      <c r="EJ108" s="23"/>
      <c r="EK108" s="23"/>
    </row>
    <row r="109" spans="8:8" s="67" ht="27.75" customFormat="1" customHeight="1">
      <c r="A109" s="68">
        <v>1.0</v>
      </c>
      <c r="B109" s="68" t="s">
        <v>22</v>
      </c>
      <c r="C109" s="72">
        <v>1.0</v>
      </c>
      <c r="D109" s="72">
        <v>1.0</v>
      </c>
      <c r="E109" s="72">
        <v>1.0</v>
      </c>
      <c r="F109" s="72">
        <v>2.0</v>
      </c>
      <c r="G109" s="72">
        <v>1.0</v>
      </c>
      <c r="H109" s="72">
        <v>1.0</v>
      </c>
      <c r="I109" s="72">
        <v>1.0</v>
      </c>
      <c r="J109" s="72">
        <v>1.0</v>
      </c>
      <c r="K109" s="72">
        <v>0.0</v>
      </c>
      <c r="L109" s="72">
        <v>1.0</v>
      </c>
      <c r="M109" s="72">
        <v>1.0</v>
      </c>
      <c r="N109" s="72">
        <v>3.0</v>
      </c>
      <c r="O109" s="69">
        <f>SUM(C109:N109)</f>
        <v>14.0</v>
      </c>
      <c r="P109" s="72">
        <v>1.0</v>
      </c>
      <c r="Q109" s="72">
        <v>2.0</v>
      </c>
      <c r="R109" s="72">
        <v>1.0</v>
      </c>
      <c r="S109" s="72">
        <v>1.0</v>
      </c>
      <c r="T109" s="72">
        <v>1.0</v>
      </c>
      <c r="U109" s="72">
        <v>2.0</v>
      </c>
      <c r="V109" s="72">
        <v>2.0</v>
      </c>
      <c r="W109" s="72">
        <v>1.0</v>
      </c>
      <c r="X109" s="72">
        <v>1.0</v>
      </c>
      <c r="Y109" s="72">
        <v>1.0</v>
      </c>
      <c r="Z109" s="72">
        <v>1.0</v>
      </c>
      <c r="AA109" s="72">
        <v>0.0</v>
      </c>
      <c r="AB109" s="69">
        <f>SUM(P109:AA109)</f>
        <v>14.0</v>
      </c>
      <c r="AC109" s="72">
        <v>1.4</v>
      </c>
      <c r="AD109" s="69">
        <f>AC109*AB109</f>
        <v>19.599999999999998</v>
      </c>
      <c r="AE109" s="150"/>
      <c r="AF109" s="21"/>
      <c r="AG109" s="21"/>
      <c r="AH109" s="21"/>
      <c r="AI109" s="21"/>
      <c r="AJ109" s="21"/>
      <c r="AK109" s="21"/>
      <c r="AL109" s="21"/>
      <c r="AM109" s="21"/>
      <c r="AN109" s="21"/>
      <c r="AO109" s="22"/>
      <c r="AP109" s="22"/>
      <c r="AQ109" s="22"/>
      <c r="AR109" s="22"/>
      <c r="AS109" s="22"/>
      <c r="AT109" s="22"/>
      <c r="AU109" s="22"/>
      <c r="AV109" s="74"/>
      <c r="AW109" s="74"/>
      <c r="AX109" s="23"/>
      <c r="AY109" s="23"/>
      <c r="AZ109" s="75"/>
      <c r="BA109" s="75"/>
      <c r="BB109" s="129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8"/>
      <c r="EH109" s="28"/>
      <c r="EI109" s="23"/>
      <c r="EJ109" s="23"/>
      <c r="EK109" s="23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</row>
    <row r="110" spans="8:8" s="84" ht="27.75" customFormat="1" customHeight="1">
      <c r="A110" s="85">
        <v>2.0</v>
      </c>
      <c r="B110" s="85" t="s">
        <v>24</v>
      </c>
      <c r="C110" s="153">
        <v>2.0</v>
      </c>
      <c r="D110" s="153">
        <v>0.0</v>
      </c>
      <c r="E110" s="153">
        <v>2.0</v>
      </c>
      <c r="F110" s="72">
        <v>0.0</v>
      </c>
      <c r="G110" s="72">
        <v>0.0</v>
      </c>
      <c r="H110" s="72">
        <v>0.0</v>
      </c>
      <c r="I110" s="72">
        <v>0.0</v>
      </c>
      <c r="J110" s="72">
        <v>0.0</v>
      </c>
      <c r="K110" s="72">
        <v>1.0</v>
      </c>
      <c r="L110" s="72">
        <v>2.0</v>
      </c>
      <c r="M110" s="72">
        <v>0.5</v>
      </c>
      <c r="N110" s="72">
        <v>1.0</v>
      </c>
      <c r="O110" s="69">
        <f t="shared" si="37" ref="O110:O119">SUM(C110:N110)</f>
        <v>8.5</v>
      </c>
      <c r="P110" s="153">
        <v>4.0</v>
      </c>
      <c r="Q110" s="153">
        <v>2.0</v>
      </c>
      <c r="R110" s="153">
        <v>2.0</v>
      </c>
      <c r="S110" s="72">
        <v>2.0</v>
      </c>
      <c r="T110" s="72">
        <v>0.0</v>
      </c>
      <c r="U110" s="72">
        <v>2.0</v>
      </c>
      <c r="V110" s="72">
        <v>0.0</v>
      </c>
      <c r="W110" s="72">
        <v>0.0</v>
      </c>
      <c r="X110" s="72">
        <v>0.0</v>
      </c>
      <c r="Y110" s="72">
        <v>0.0</v>
      </c>
      <c r="Z110" s="72">
        <v>0.0</v>
      </c>
      <c r="AA110" s="72">
        <v>1.0</v>
      </c>
      <c r="AB110" s="69">
        <f t="shared" si="38" ref="AB110:AB119">SUM(P110:AA110)</f>
        <v>13.0</v>
      </c>
      <c r="AC110" s="72">
        <v>1.4</v>
      </c>
      <c r="AD110" s="69">
        <f t="shared" si="39" ref="AD110:AD119">AC110*AB110</f>
        <v>18.2</v>
      </c>
      <c r="AE110" s="150"/>
      <c r="AF110" s="21"/>
      <c r="AG110" s="21"/>
      <c r="AH110" s="21"/>
      <c r="AI110" s="21"/>
      <c r="AJ110" s="21"/>
      <c r="AK110" s="21"/>
      <c r="AL110" s="21"/>
      <c r="AM110" s="21"/>
      <c r="AN110" s="21"/>
      <c r="AO110" s="22"/>
      <c r="AP110" s="22"/>
      <c r="AQ110" s="22"/>
      <c r="AR110" s="22"/>
      <c r="AS110" s="22"/>
      <c r="AT110" s="22"/>
      <c r="AU110" s="22"/>
      <c r="AV110" s="74"/>
      <c r="AW110" s="74"/>
      <c r="AX110" s="23"/>
      <c r="AY110" s="23"/>
      <c r="AZ110" s="75"/>
      <c r="BA110" s="75"/>
      <c r="BB110" s="129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8"/>
      <c r="EH110" s="28"/>
      <c r="EI110" s="23"/>
      <c r="EJ110" s="23"/>
      <c r="EK110" s="23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</row>
    <row r="111" spans="8:8" s="131" ht="27.75" customFormat="1" customHeight="1">
      <c r="A111" s="132">
        <v>3.0</v>
      </c>
      <c r="B111" s="132" t="s">
        <v>25</v>
      </c>
      <c r="C111" s="153">
        <v>1.0</v>
      </c>
      <c r="D111" s="153">
        <v>2.0</v>
      </c>
      <c r="E111" s="153">
        <v>0.0</v>
      </c>
      <c r="F111" s="72">
        <v>1.0</v>
      </c>
      <c r="G111" s="72">
        <v>0.0</v>
      </c>
      <c r="H111" s="72">
        <v>0.0</v>
      </c>
      <c r="I111" s="72">
        <v>1.0</v>
      </c>
      <c r="J111" s="72">
        <v>1.0</v>
      </c>
      <c r="K111" s="72">
        <v>1.0</v>
      </c>
      <c r="L111" s="72">
        <v>1.0</v>
      </c>
      <c r="M111" s="72">
        <v>0.0</v>
      </c>
      <c r="N111" s="72">
        <v>0.0</v>
      </c>
      <c r="O111" s="69">
        <f t="shared" si="37"/>
        <v>8.0</v>
      </c>
      <c r="P111" s="153">
        <v>1.0</v>
      </c>
      <c r="Q111" s="153">
        <v>0.0</v>
      </c>
      <c r="R111" s="153">
        <v>0.0</v>
      </c>
      <c r="S111" s="72">
        <v>1.0</v>
      </c>
      <c r="T111" s="72">
        <v>2.0</v>
      </c>
      <c r="U111" s="72">
        <v>1.0</v>
      </c>
      <c r="V111" s="72">
        <v>1.0</v>
      </c>
      <c r="W111" s="72">
        <v>0.0</v>
      </c>
      <c r="X111" s="72">
        <v>0.0</v>
      </c>
      <c r="Y111" s="72">
        <v>1.0</v>
      </c>
      <c r="Z111" s="72">
        <v>1.0</v>
      </c>
      <c r="AA111" s="72">
        <v>1.0</v>
      </c>
      <c r="AB111" s="69">
        <f t="shared" si="38"/>
        <v>9.0</v>
      </c>
      <c r="AC111" s="72">
        <v>1.4</v>
      </c>
      <c r="AD111" s="69">
        <f t="shared" si="39"/>
        <v>12.6</v>
      </c>
      <c r="AE111" s="150"/>
      <c r="AF111" s="21"/>
      <c r="AG111" s="21"/>
      <c r="AH111" s="21"/>
      <c r="AI111" s="21"/>
      <c r="AJ111" s="21"/>
      <c r="AK111" s="21"/>
      <c r="AL111" s="21"/>
      <c r="AM111" s="21"/>
      <c r="AN111" s="21"/>
      <c r="AO111" s="22"/>
      <c r="AP111" s="22"/>
      <c r="AQ111" s="22"/>
      <c r="AR111" s="22"/>
      <c r="AS111" s="22"/>
      <c r="AT111" s="22"/>
      <c r="AU111" s="22"/>
      <c r="AV111" s="74"/>
      <c r="AW111" s="74"/>
      <c r="AX111" s="28"/>
      <c r="AY111" s="28"/>
      <c r="AZ111" s="155"/>
      <c r="BA111" s="155"/>
      <c r="BB111" s="135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</row>
    <row r="112" spans="8:8" s="84" ht="27.75" customFormat="1" customHeight="1">
      <c r="A112" s="85">
        <v>4.0</v>
      </c>
      <c r="B112" s="85" t="s">
        <v>26</v>
      </c>
      <c r="C112" s="153">
        <v>0.0</v>
      </c>
      <c r="D112" s="153">
        <v>0.0</v>
      </c>
      <c r="E112" s="153">
        <v>0.0</v>
      </c>
      <c r="F112" s="72">
        <v>0.0</v>
      </c>
      <c r="G112" s="72">
        <v>0.0</v>
      </c>
      <c r="H112" s="72">
        <v>0.0</v>
      </c>
      <c r="I112" s="72">
        <v>0.0</v>
      </c>
      <c r="J112" s="72">
        <v>0.0</v>
      </c>
      <c r="K112" s="72">
        <v>0.0</v>
      </c>
      <c r="L112" s="72">
        <v>0.0</v>
      </c>
      <c r="M112" s="72">
        <v>0.0</v>
      </c>
      <c r="N112" s="72">
        <v>0.0</v>
      </c>
      <c r="O112" s="69">
        <f t="shared" si="37"/>
        <v>0.0</v>
      </c>
      <c r="P112" s="153">
        <v>0.0</v>
      </c>
      <c r="Q112" s="153">
        <v>0.0</v>
      </c>
      <c r="R112" s="153">
        <v>0.0</v>
      </c>
      <c r="S112" s="72">
        <v>0.0</v>
      </c>
      <c r="T112" s="72">
        <v>0.0</v>
      </c>
      <c r="U112" s="72">
        <v>0.0</v>
      </c>
      <c r="V112" s="72">
        <v>0.0</v>
      </c>
      <c r="W112" s="72">
        <v>0.0</v>
      </c>
      <c r="X112" s="72">
        <v>0.0</v>
      </c>
      <c r="Y112" s="72">
        <v>0.0</v>
      </c>
      <c r="Z112" s="72">
        <v>0.0</v>
      </c>
      <c r="AA112" s="72">
        <v>0.0</v>
      </c>
      <c r="AB112" s="69">
        <f t="shared" si="38"/>
        <v>0.0</v>
      </c>
      <c r="AC112" s="72">
        <v>1.4</v>
      </c>
      <c r="AD112" s="69">
        <f t="shared" si="39"/>
        <v>0.0</v>
      </c>
      <c r="AE112" s="150"/>
      <c r="AF112" s="21"/>
      <c r="AG112" s="21"/>
      <c r="AH112" s="21"/>
      <c r="AI112" s="21"/>
      <c r="AJ112" s="21"/>
      <c r="AK112" s="21"/>
      <c r="AL112" s="21"/>
      <c r="AM112" s="21"/>
      <c r="AN112" s="21"/>
      <c r="AO112" s="22"/>
      <c r="AP112" s="22"/>
      <c r="AQ112" s="22"/>
      <c r="AR112" s="22"/>
      <c r="AS112" s="22"/>
      <c r="AT112" s="22"/>
      <c r="AU112" s="22"/>
      <c r="AV112" s="74"/>
      <c r="AW112" s="74"/>
      <c r="AX112" s="23"/>
      <c r="AY112" s="23"/>
      <c r="AZ112" s="75"/>
      <c r="BA112" s="75"/>
      <c r="BB112" s="129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8"/>
      <c r="EH112" s="28"/>
      <c r="EI112" s="23"/>
      <c r="EJ112" s="23"/>
      <c r="EK112" s="23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</row>
    <row r="113" spans="8:8" s="84" ht="27.75" customFormat="1" customHeight="1">
      <c r="A113" s="85">
        <v>5.0</v>
      </c>
      <c r="B113" s="85" t="s">
        <v>27</v>
      </c>
      <c r="C113" s="153">
        <v>3.0</v>
      </c>
      <c r="D113" s="153">
        <v>3.0</v>
      </c>
      <c r="E113" s="153">
        <v>1.0</v>
      </c>
      <c r="F113" s="72">
        <v>5.0</v>
      </c>
      <c r="G113" s="72">
        <v>1.0</v>
      </c>
      <c r="H113" s="72">
        <v>0.0</v>
      </c>
      <c r="I113" s="72">
        <v>0.0</v>
      </c>
      <c r="J113" s="72">
        <v>3.0</v>
      </c>
      <c r="K113" s="72">
        <v>2.0</v>
      </c>
      <c r="L113" s="72">
        <v>7.0</v>
      </c>
      <c r="M113" s="72">
        <v>4.0</v>
      </c>
      <c r="N113" s="72">
        <v>5.0</v>
      </c>
      <c r="O113" s="69">
        <f t="shared" si="37"/>
        <v>34.0</v>
      </c>
      <c r="P113" s="153">
        <v>1.0</v>
      </c>
      <c r="Q113" s="153">
        <v>2.0</v>
      </c>
      <c r="R113" s="153">
        <v>2.0</v>
      </c>
      <c r="S113" s="72">
        <v>3.0</v>
      </c>
      <c r="T113" s="72">
        <v>3.0</v>
      </c>
      <c r="U113" s="72">
        <v>0.0</v>
      </c>
      <c r="V113" s="72">
        <v>5.0</v>
      </c>
      <c r="W113" s="72">
        <v>1.0</v>
      </c>
      <c r="X113" s="72">
        <v>0.0</v>
      </c>
      <c r="Y113" s="72">
        <v>0.0</v>
      </c>
      <c r="Z113" s="72">
        <v>3.0</v>
      </c>
      <c r="AA113" s="72">
        <v>2.0</v>
      </c>
      <c r="AB113" s="69">
        <f t="shared" si="38"/>
        <v>22.0</v>
      </c>
      <c r="AC113" s="72">
        <v>1.4</v>
      </c>
      <c r="AD113" s="69">
        <f t="shared" si="39"/>
        <v>30.799999999999997</v>
      </c>
      <c r="AE113" s="150"/>
      <c r="AF113" s="21"/>
      <c r="AG113" s="21"/>
      <c r="AH113" s="21"/>
      <c r="AI113" s="21"/>
      <c r="AJ113" s="21"/>
      <c r="AK113" s="21"/>
      <c r="AL113" s="21"/>
      <c r="AM113" s="21"/>
      <c r="AN113" s="21"/>
      <c r="AO113" s="22"/>
      <c r="AP113" s="22"/>
      <c r="AQ113" s="22"/>
      <c r="AR113" s="22"/>
      <c r="AS113" s="22"/>
      <c r="AT113" s="22"/>
      <c r="AU113" s="22"/>
      <c r="AV113" s="74"/>
      <c r="AW113" s="74"/>
      <c r="AX113" s="23"/>
      <c r="AY113" s="23"/>
      <c r="AZ113" s="75"/>
      <c r="BA113" s="75"/>
      <c r="BB113" s="129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8"/>
      <c r="EH113" s="28"/>
      <c r="EI113" s="23"/>
      <c r="EJ113" s="23"/>
      <c r="EK113" s="23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</row>
    <row r="114" spans="8:8" s="84" ht="27.75" customFormat="1" customHeight="1">
      <c r="A114" s="85">
        <v>6.0</v>
      </c>
      <c r="B114" s="85" t="s">
        <v>28</v>
      </c>
      <c r="C114" s="153">
        <v>5.0</v>
      </c>
      <c r="D114" s="153">
        <v>5.5</v>
      </c>
      <c r="E114" s="153">
        <v>8.0</v>
      </c>
      <c r="F114" s="72">
        <v>2.0</v>
      </c>
      <c r="G114" s="72">
        <v>2.0</v>
      </c>
      <c r="H114" s="72">
        <v>2.0</v>
      </c>
      <c r="I114" s="72">
        <v>1.5</v>
      </c>
      <c r="J114" s="72">
        <v>2.5</v>
      </c>
      <c r="K114" s="72">
        <v>2.0</v>
      </c>
      <c r="L114" s="72">
        <v>1.0</v>
      </c>
      <c r="M114" s="72">
        <v>1.0</v>
      </c>
      <c r="N114" s="72">
        <v>0.7</v>
      </c>
      <c r="O114" s="69">
        <f t="shared" si="37"/>
        <v>33.2</v>
      </c>
      <c r="P114" s="153">
        <v>7.0</v>
      </c>
      <c r="Q114" s="153">
        <v>5.0</v>
      </c>
      <c r="R114" s="153">
        <v>7.0</v>
      </c>
      <c r="S114" s="72">
        <v>5.0</v>
      </c>
      <c r="T114" s="72">
        <v>5.5</v>
      </c>
      <c r="U114" s="72">
        <v>3.0</v>
      </c>
      <c r="V114" s="72">
        <v>2.0</v>
      </c>
      <c r="W114" s="72">
        <v>2.0</v>
      </c>
      <c r="X114" s="72">
        <v>2.0</v>
      </c>
      <c r="Y114" s="72">
        <v>1.5</v>
      </c>
      <c r="Z114" s="72">
        <v>2.5</v>
      </c>
      <c r="AA114" s="72">
        <v>2.0</v>
      </c>
      <c r="AB114" s="69">
        <f t="shared" si="38"/>
        <v>44.5</v>
      </c>
      <c r="AC114" s="72">
        <v>1.4</v>
      </c>
      <c r="AD114" s="69">
        <f t="shared" si="39"/>
        <v>62.3</v>
      </c>
      <c r="AE114" s="150"/>
      <c r="AF114" s="21"/>
      <c r="AG114" s="21"/>
      <c r="AH114" s="21"/>
      <c r="AI114" s="21"/>
      <c r="AJ114" s="21"/>
      <c r="AK114" s="21"/>
      <c r="AL114" s="21"/>
      <c r="AM114" s="21"/>
      <c r="AN114" s="21"/>
      <c r="AO114" s="22"/>
      <c r="AP114" s="22"/>
      <c r="AQ114" s="22"/>
      <c r="AR114" s="22"/>
      <c r="AS114" s="22"/>
      <c r="AT114" s="22"/>
      <c r="AU114" s="22"/>
      <c r="AV114" s="74"/>
      <c r="AW114" s="74"/>
      <c r="AX114" s="23"/>
      <c r="AY114" s="23"/>
      <c r="AZ114" s="75"/>
      <c r="BA114" s="75"/>
      <c r="BB114" s="129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8"/>
      <c r="EH114" s="28"/>
      <c r="EI114" s="23"/>
      <c r="EJ114" s="23"/>
      <c r="EK114" s="23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</row>
    <row r="115" spans="8:8" s="84" ht="27.75" customFormat="1" customHeight="1">
      <c r="A115" s="85">
        <v>7.0</v>
      </c>
      <c r="B115" s="85" t="s">
        <v>29</v>
      </c>
      <c r="C115" s="153">
        <v>0.0</v>
      </c>
      <c r="D115" s="153">
        <v>0.0</v>
      </c>
      <c r="E115" s="153">
        <v>0.0</v>
      </c>
      <c r="F115" s="72">
        <v>0.0</v>
      </c>
      <c r="G115" s="72">
        <v>0.0</v>
      </c>
      <c r="H115" s="72">
        <v>0.0</v>
      </c>
      <c r="I115" s="72">
        <v>0.0</v>
      </c>
      <c r="J115" s="72">
        <v>0.0</v>
      </c>
      <c r="K115" s="72">
        <v>0.0</v>
      </c>
      <c r="L115" s="72">
        <v>0.0</v>
      </c>
      <c r="M115" s="72">
        <v>0.0</v>
      </c>
      <c r="N115" s="72">
        <v>0.0</v>
      </c>
      <c r="O115" s="69">
        <f t="shared" si="37"/>
        <v>0.0</v>
      </c>
      <c r="P115" s="153">
        <v>0.0</v>
      </c>
      <c r="Q115" s="153">
        <v>0.0</v>
      </c>
      <c r="R115" s="153">
        <v>0.0</v>
      </c>
      <c r="S115" s="72">
        <v>0.0</v>
      </c>
      <c r="T115" s="72">
        <v>0.0</v>
      </c>
      <c r="U115" s="72">
        <v>0.0</v>
      </c>
      <c r="V115" s="72">
        <v>0.0</v>
      </c>
      <c r="W115" s="72">
        <v>0.0</v>
      </c>
      <c r="X115" s="72">
        <v>0.0</v>
      </c>
      <c r="Y115" s="72">
        <v>0.0</v>
      </c>
      <c r="Z115" s="72">
        <v>0.0</v>
      </c>
      <c r="AA115" s="72">
        <v>0.0</v>
      </c>
      <c r="AB115" s="69">
        <f t="shared" si="38"/>
        <v>0.0</v>
      </c>
      <c r="AC115" s="72">
        <v>1.4</v>
      </c>
      <c r="AD115" s="69">
        <f t="shared" si="39"/>
        <v>0.0</v>
      </c>
      <c r="AE115" s="150"/>
      <c r="AF115" s="21"/>
      <c r="AG115" s="21"/>
      <c r="AH115" s="21"/>
      <c r="AI115" s="21"/>
      <c r="AJ115" s="21"/>
      <c r="AK115" s="21"/>
      <c r="AL115" s="21"/>
      <c r="AM115" s="21"/>
      <c r="AN115" s="21"/>
      <c r="AO115" s="22"/>
      <c r="AP115" s="22"/>
      <c r="AQ115" s="22"/>
      <c r="AR115" s="22"/>
      <c r="AS115" s="22"/>
      <c r="AT115" s="22"/>
      <c r="AU115" s="22"/>
      <c r="AV115" s="74"/>
      <c r="AW115" s="74"/>
      <c r="AX115" s="23"/>
      <c r="AY115" s="23"/>
      <c r="AZ115" s="75"/>
      <c r="BA115" s="75"/>
      <c r="BB115" s="129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8"/>
      <c r="EH115" s="28"/>
      <c r="EI115" s="23"/>
      <c r="EJ115" s="23"/>
      <c r="EK115" s="23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</row>
    <row r="116" spans="8:8" s="84" ht="27.75" customFormat="1" customHeight="1">
      <c r="A116" s="85">
        <v>8.0</v>
      </c>
      <c r="B116" s="85" t="s">
        <v>30</v>
      </c>
      <c r="C116" s="153">
        <v>1.0</v>
      </c>
      <c r="D116" s="153">
        <v>2.0</v>
      </c>
      <c r="E116" s="153">
        <v>1.0</v>
      </c>
      <c r="F116" s="72">
        <v>1.0</v>
      </c>
      <c r="G116" s="72">
        <v>0.0</v>
      </c>
      <c r="H116" s="72">
        <v>0.0</v>
      </c>
      <c r="I116" s="72">
        <v>0.0</v>
      </c>
      <c r="J116" s="72">
        <v>1.0</v>
      </c>
      <c r="K116" s="72">
        <v>0.0</v>
      </c>
      <c r="L116" s="72">
        <v>0.0</v>
      </c>
      <c r="M116" s="72">
        <v>0.0</v>
      </c>
      <c r="N116" s="72">
        <v>0.0</v>
      </c>
      <c r="O116" s="69">
        <f t="shared" si="37"/>
        <v>6.0</v>
      </c>
      <c r="P116" s="153">
        <v>0.0</v>
      </c>
      <c r="Q116" s="153">
        <v>1.0</v>
      </c>
      <c r="R116" s="153">
        <v>1.0</v>
      </c>
      <c r="S116" s="72">
        <v>1.0</v>
      </c>
      <c r="T116" s="72">
        <v>2.0</v>
      </c>
      <c r="U116" s="72">
        <v>0.0</v>
      </c>
      <c r="V116" s="72">
        <v>1.0</v>
      </c>
      <c r="W116" s="72">
        <v>0.0</v>
      </c>
      <c r="X116" s="72">
        <v>0.0</v>
      </c>
      <c r="Y116" s="72">
        <v>0.0</v>
      </c>
      <c r="Z116" s="72">
        <v>1.0</v>
      </c>
      <c r="AA116" s="72">
        <v>0.0</v>
      </c>
      <c r="AB116" s="69">
        <f t="shared" si="38"/>
        <v>7.0</v>
      </c>
      <c r="AC116" s="72">
        <v>1.4</v>
      </c>
      <c r="AD116" s="69">
        <f t="shared" si="39"/>
        <v>9.799999999999999</v>
      </c>
      <c r="AE116" s="150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  <c r="AP116" s="22"/>
      <c r="AQ116" s="22"/>
      <c r="AR116" s="22"/>
      <c r="AS116" s="22"/>
      <c r="AT116" s="22"/>
      <c r="AU116" s="22"/>
      <c r="AV116" s="74"/>
      <c r="AW116" s="74"/>
      <c r="AX116" s="23"/>
      <c r="AY116" s="23"/>
      <c r="AZ116" s="75"/>
      <c r="BA116" s="75"/>
      <c r="BB116" s="129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8"/>
      <c r="EH116" s="28"/>
      <c r="EI116" s="23"/>
      <c r="EJ116" s="23"/>
      <c r="EK116" s="23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</row>
    <row r="117" spans="8:8" s="84" ht="27.75" customFormat="1" customHeight="1">
      <c r="A117" s="85">
        <v>9.0</v>
      </c>
      <c r="B117" s="85" t="s">
        <v>31</v>
      </c>
      <c r="C117" s="153">
        <v>0.0</v>
      </c>
      <c r="D117" s="153">
        <v>0.0</v>
      </c>
      <c r="E117" s="153">
        <v>1.0</v>
      </c>
      <c r="F117" s="72">
        <v>1.0</v>
      </c>
      <c r="G117" s="72">
        <v>0.0</v>
      </c>
      <c r="H117" s="72">
        <v>0.0</v>
      </c>
      <c r="I117" s="72">
        <v>0.0</v>
      </c>
      <c r="J117" s="72">
        <v>0.0</v>
      </c>
      <c r="K117" s="72">
        <v>0.0</v>
      </c>
      <c r="L117" s="72">
        <v>1.0</v>
      </c>
      <c r="M117" s="72">
        <v>1.0</v>
      </c>
      <c r="N117" s="72">
        <v>1.0</v>
      </c>
      <c r="O117" s="69">
        <f t="shared" si="37"/>
        <v>5.0</v>
      </c>
      <c r="P117" s="153">
        <v>0.0</v>
      </c>
      <c r="Q117" s="153">
        <v>0.0</v>
      </c>
      <c r="R117" s="153">
        <v>0.0</v>
      </c>
      <c r="S117" s="72">
        <v>0.0</v>
      </c>
      <c r="T117" s="72">
        <v>0.0</v>
      </c>
      <c r="U117" s="72">
        <v>1.0</v>
      </c>
      <c r="V117" s="72">
        <v>1.0</v>
      </c>
      <c r="W117" s="72">
        <v>0.0</v>
      </c>
      <c r="X117" s="72">
        <v>0.0</v>
      </c>
      <c r="Y117" s="72">
        <v>0.0</v>
      </c>
      <c r="Z117" s="72">
        <v>0.0</v>
      </c>
      <c r="AA117" s="72">
        <v>0.0</v>
      </c>
      <c r="AB117" s="69">
        <f t="shared" si="38"/>
        <v>2.0</v>
      </c>
      <c r="AC117" s="72">
        <v>1.4</v>
      </c>
      <c r="AD117" s="69">
        <f t="shared" si="39"/>
        <v>2.8</v>
      </c>
      <c r="AE117" s="150"/>
      <c r="AF117" s="21"/>
      <c r="AG117" s="21"/>
      <c r="AH117" s="21"/>
      <c r="AI117" s="21"/>
      <c r="AJ117" s="21"/>
      <c r="AK117" s="21"/>
      <c r="AL117" s="21"/>
      <c r="AM117" s="21"/>
      <c r="AN117" s="21"/>
      <c r="AO117" s="22"/>
      <c r="AP117" s="22"/>
      <c r="AQ117" s="22"/>
      <c r="AR117" s="22"/>
      <c r="AS117" s="22"/>
      <c r="AT117" s="22"/>
      <c r="AU117" s="22"/>
      <c r="AV117" s="74"/>
      <c r="AW117" s="74"/>
      <c r="AX117" s="23"/>
      <c r="AY117" s="23"/>
      <c r="AZ117" s="75"/>
      <c r="BA117" s="75"/>
      <c r="BB117" s="129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8"/>
      <c r="EH117" s="28"/>
      <c r="EI117" s="23"/>
      <c r="EJ117" s="23"/>
      <c r="EK117" s="23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</row>
    <row r="118" spans="8:8" s="84" ht="27.75" customFormat="1" customHeight="1">
      <c r="A118" s="85">
        <v>10.0</v>
      </c>
      <c r="B118" s="85" t="s">
        <v>32</v>
      </c>
      <c r="C118" s="153">
        <v>0.0</v>
      </c>
      <c r="D118" s="153">
        <v>0.0</v>
      </c>
      <c r="E118" s="153">
        <v>0.0</v>
      </c>
      <c r="F118" s="72">
        <v>0.0</v>
      </c>
      <c r="G118" s="72">
        <v>0.5</v>
      </c>
      <c r="H118" s="72">
        <v>0.0</v>
      </c>
      <c r="I118" s="72">
        <v>0.0</v>
      </c>
      <c r="J118" s="72">
        <v>0.0</v>
      </c>
      <c r="K118" s="72">
        <v>0.0</v>
      </c>
      <c r="L118" s="72">
        <v>0.0</v>
      </c>
      <c r="M118" s="72">
        <v>0.0</v>
      </c>
      <c r="N118" s="72">
        <v>0.0</v>
      </c>
      <c r="O118" s="69">
        <f t="shared" si="37"/>
        <v>0.5</v>
      </c>
      <c r="P118" s="153">
        <v>0.1</v>
      </c>
      <c r="Q118" s="153">
        <v>0.1</v>
      </c>
      <c r="R118" s="153">
        <v>0.0</v>
      </c>
      <c r="S118" s="72">
        <v>0.0</v>
      </c>
      <c r="T118" s="72">
        <v>0.0</v>
      </c>
      <c r="U118" s="72">
        <v>0.5</v>
      </c>
      <c r="V118" s="72">
        <v>0.0</v>
      </c>
      <c r="W118" s="72">
        <v>0.5</v>
      </c>
      <c r="X118" s="72">
        <v>0.0</v>
      </c>
      <c r="Y118" s="72">
        <v>0.0</v>
      </c>
      <c r="Z118" s="72">
        <v>0.0</v>
      </c>
      <c r="AA118" s="72">
        <v>0.0</v>
      </c>
      <c r="AB118" s="69">
        <f t="shared" si="38"/>
        <v>1.2</v>
      </c>
      <c r="AC118" s="72">
        <v>1.4</v>
      </c>
      <c r="AD118" s="69">
        <f t="shared" si="39"/>
        <v>1.68</v>
      </c>
      <c r="AE118" s="150"/>
      <c r="AF118" s="21"/>
      <c r="AG118" s="21"/>
      <c r="AH118" s="21"/>
      <c r="AI118" s="21"/>
      <c r="AJ118" s="21"/>
      <c r="AK118" s="21"/>
      <c r="AL118" s="21"/>
      <c r="AM118" s="21"/>
      <c r="AN118" s="21"/>
      <c r="AO118" s="22"/>
      <c r="AP118" s="22"/>
      <c r="AQ118" s="22"/>
      <c r="AR118" s="22"/>
      <c r="AS118" s="22"/>
      <c r="AT118" s="22"/>
      <c r="AU118" s="22"/>
      <c r="AV118" s="74"/>
      <c r="AW118" s="74"/>
      <c r="AX118" s="23"/>
      <c r="AY118" s="23"/>
      <c r="AZ118" s="75"/>
      <c r="BA118" s="75"/>
      <c r="BB118" s="129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8"/>
      <c r="EH118" s="28"/>
      <c r="EI118" s="23"/>
      <c r="EJ118" s="23"/>
      <c r="EK118" s="23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</row>
    <row r="119" spans="8:8" s="84" ht="27.75" customFormat="1" customHeight="1">
      <c r="A119" s="85">
        <v>11.0</v>
      </c>
      <c r="B119" s="85" t="s">
        <v>33</v>
      </c>
      <c r="C119" s="153">
        <v>0.0</v>
      </c>
      <c r="D119" s="153">
        <v>0.0</v>
      </c>
      <c r="E119" s="153">
        <v>0.0</v>
      </c>
      <c r="F119" s="72">
        <v>0.0</v>
      </c>
      <c r="G119" s="72">
        <v>0.0</v>
      </c>
      <c r="H119" s="72">
        <v>0.0</v>
      </c>
      <c r="I119" s="72">
        <v>0.0</v>
      </c>
      <c r="J119" s="72">
        <v>0.0</v>
      </c>
      <c r="K119" s="72">
        <v>0.0</v>
      </c>
      <c r="L119" s="72">
        <v>0.0</v>
      </c>
      <c r="M119" s="72">
        <v>0.0</v>
      </c>
      <c r="N119" s="72">
        <v>0.0</v>
      </c>
      <c r="O119" s="69">
        <f t="shared" si="37"/>
        <v>0.0</v>
      </c>
      <c r="P119" s="153">
        <v>0.0</v>
      </c>
      <c r="Q119" s="153">
        <v>0.0</v>
      </c>
      <c r="R119" s="153">
        <v>0.0</v>
      </c>
      <c r="S119" s="72">
        <v>0.0</v>
      </c>
      <c r="T119" s="72">
        <v>0.0</v>
      </c>
      <c r="U119" s="72">
        <v>0.0</v>
      </c>
      <c r="V119" s="72">
        <v>0.0</v>
      </c>
      <c r="W119" s="72">
        <v>0.0</v>
      </c>
      <c r="X119" s="72">
        <v>0.0</v>
      </c>
      <c r="Y119" s="72">
        <v>0.0</v>
      </c>
      <c r="Z119" s="72">
        <v>0.0</v>
      </c>
      <c r="AA119" s="72">
        <v>0.0</v>
      </c>
      <c r="AB119" s="69">
        <f t="shared" si="38"/>
        <v>0.0</v>
      </c>
      <c r="AC119" s="72">
        <v>1.4</v>
      </c>
      <c r="AD119" s="69">
        <f t="shared" si="39"/>
        <v>0.0</v>
      </c>
      <c r="AE119" s="150"/>
      <c r="AF119" s="21"/>
      <c r="AG119" s="21"/>
      <c r="AH119" s="21"/>
      <c r="AI119" s="21"/>
      <c r="AJ119" s="21"/>
      <c r="AK119" s="21"/>
      <c r="AL119" s="21"/>
      <c r="AM119" s="21"/>
      <c r="AN119" s="21"/>
      <c r="AO119" s="22"/>
      <c r="AP119" s="22"/>
      <c r="AQ119" s="22"/>
      <c r="AR119" s="22"/>
      <c r="AS119" s="22"/>
      <c r="AT119" s="22"/>
      <c r="AU119" s="22"/>
      <c r="AV119" s="74"/>
      <c r="AW119" s="74"/>
      <c r="AX119" s="23"/>
      <c r="AY119" s="23"/>
      <c r="AZ119" s="75"/>
      <c r="BA119" s="75"/>
      <c r="BB119" s="129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8"/>
      <c r="EH119" s="28"/>
      <c r="EI119" s="23"/>
      <c r="EJ119" s="23"/>
      <c r="EK119" s="23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</row>
    <row r="120" spans="8:8" ht="9.0" customHeight="1">
      <c r="A120" s="88"/>
      <c r="B120" s="88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89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89"/>
      <c r="AC120" s="62"/>
      <c r="AD120" s="62"/>
      <c r="AE120" s="150"/>
      <c r="AF120" s="21"/>
      <c r="AG120" s="21"/>
      <c r="AH120" s="21"/>
      <c r="AI120" s="21"/>
      <c r="AJ120" s="21"/>
      <c r="AK120" s="21"/>
      <c r="AL120" s="21"/>
      <c r="AM120" s="21"/>
      <c r="AN120" s="21"/>
      <c r="AO120" s="22"/>
      <c r="AP120" s="22"/>
      <c r="AQ120" s="22"/>
      <c r="AR120" s="22"/>
      <c r="AS120" s="22"/>
      <c r="AT120" s="22"/>
      <c r="AU120" s="22"/>
      <c r="AV120" s="90"/>
      <c r="AW120" s="90"/>
      <c r="AX120" s="90"/>
      <c r="AY120" s="90"/>
      <c r="AZ120" s="90"/>
      <c r="BA120" s="90"/>
      <c r="BB120" s="90"/>
      <c r="BC120" s="90"/>
      <c r="BD120" s="90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64"/>
      <c r="BZ120" s="64"/>
      <c r="CA120" s="23"/>
      <c r="CB120" s="64"/>
      <c r="CC120" s="91"/>
      <c r="CD120" s="91"/>
      <c r="CE120" s="65"/>
      <c r="CF120" s="65"/>
      <c r="CG120" s="65"/>
      <c r="CH120" s="65"/>
      <c r="CI120" s="92"/>
      <c r="CJ120" s="92"/>
      <c r="CK120" s="92"/>
      <c r="CL120" s="92"/>
      <c r="CM120" s="92"/>
      <c r="CN120" s="92"/>
      <c r="CO120" s="92"/>
      <c r="CP120" s="92"/>
      <c r="CQ120" s="92"/>
      <c r="CR120" s="92"/>
      <c r="CS120" s="90"/>
      <c r="CT120" s="90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92"/>
      <c r="EH120" s="92"/>
      <c r="EI120" s="90"/>
      <c r="EJ120" s="90"/>
      <c r="EK120" s="90"/>
    </row>
    <row r="121" spans="8:8" ht="27.75" customHeight="1">
      <c r="A121" s="95" t="s">
        <v>34</v>
      </c>
      <c r="B121" s="96"/>
      <c r="C121" s="98">
        <v>13.0</v>
      </c>
      <c r="D121" s="98">
        <v>13.5</v>
      </c>
      <c r="E121" s="98">
        <v>14.0</v>
      </c>
      <c r="F121" s="98">
        <f>SUM(F109:F119)</f>
        <v>12.0</v>
      </c>
      <c r="G121" s="98">
        <f t="shared" si="40" ref="G121:N121">SUM(G109:G120)</f>
        <v>4.5</v>
      </c>
      <c r="H121" s="98">
        <f t="shared" si="40"/>
        <v>3.0</v>
      </c>
      <c r="I121" s="98">
        <f t="shared" si="40"/>
        <v>3.5</v>
      </c>
      <c r="J121" s="98">
        <f t="shared" si="40"/>
        <v>8.5</v>
      </c>
      <c r="K121" s="98">
        <f t="shared" si="40"/>
        <v>6.0</v>
      </c>
      <c r="L121" s="98">
        <f t="shared" si="40"/>
        <v>13.0</v>
      </c>
      <c r="M121" s="98">
        <f t="shared" si="40"/>
        <v>7.5</v>
      </c>
      <c r="N121" s="98">
        <f t="shared" si="40"/>
        <v>10.7</v>
      </c>
      <c r="O121" s="97">
        <f t="shared" si="41" ref="O121">SUM(O108:O120)</f>
        <v>109.2</v>
      </c>
      <c r="P121" s="98">
        <f t="shared" si="42" ref="P121:S121">SUM(P109:P119)</f>
        <v>14.1</v>
      </c>
      <c r="Q121" s="98">
        <f t="shared" si="42"/>
        <v>12.1</v>
      </c>
      <c r="R121" s="98">
        <f t="shared" si="42"/>
        <v>13.0</v>
      </c>
      <c r="S121" s="98">
        <f t="shared" si="42"/>
        <v>13.0</v>
      </c>
      <c r="T121" s="98">
        <f t="shared" si="43" ref="T121:AA121">SUM(T109:T120)</f>
        <v>13.5</v>
      </c>
      <c r="U121" s="98">
        <f t="shared" si="43"/>
        <v>9.5</v>
      </c>
      <c r="V121" s="98">
        <f t="shared" si="43"/>
        <v>12.0</v>
      </c>
      <c r="W121" s="98">
        <f t="shared" si="43"/>
        <v>4.5</v>
      </c>
      <c r="X121" s="98">
        <f t="shared" si="43"/>
        <v>3.0</v>
      </c>
      <c r="Y121" s="98">
        <f t="shared" si="43"/>
        <v>3.5</v>
      </c>
      <c r="Z121" s="98">
        <f t="shared" si="43"/>
        <v>8.5</v>
      </c>
      <c r="AA121" s="98">
        <f t="shared" si="43"/>
        <v>6.0</v>
      </c>
      <c r="AB121" s="97">
        <f t="shared" si="44" ref="AB121">SUM(AB108:AB120)</f>
        <v>112.7</v>
      </c>
      <c r="AC121" s="98"/>
      <c r="AD121" s="97">
        <f t="shared" si="45" ref="AD121">SUM(AD108:AD120)</f>
        <v>157.78000000000003</v>
      </c>
      <c r="AE121" s="156"/>
      <c r="AF121" s="99"/>
      <c r="AG121" s="99"/>
      <c r="AH121" s="99"/>
      <c r="AI121" s="99"/>
      <c r="AJ121" s="99"/>
      <c r="AK121" s="99"/>
      <c r="AL121" s="99"/>
      <c r="AM121" s="99"/>
      <c r="AN121" s="99"/>
      <c r="AO121" s="100"/>
      <c r="AP121" s="100"/>
      <c r="AQ121" s="100"/>
      <c r="AR121" s="100"/>
      <c r="AS121" s="100"/>
      <c r="AT121" s="100"/>
      <c r="AU121" s="100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23"/>
      <c r="BF121" s="23"/>
      <c r="BG121" s="103"/>
      <c r="BH121" s="103"/>
      <c r="BI121" s="101"/>
      <c r="BJ121" s="103"/>
      <c r="BK121" s="103"/>
      <c r="BL121" s="101"/>
      <c r="BM121" s="103"/>
      <c r="BN121" s="103"/>
      <c r="BO121" s="101"/>
      <c r="BP121" s="103"/>
      <c r="BQ121" s="103"/>
      <c r="BR121" s="101"/>
      <c r="BS121" s="103"/>
      <c r="BT121" s="103"/>
      <c r="BU121" s="101"/>
      <c r="BV121" s="103"/>
      <c r="BW121" s="103"/>
      <c r="BX121" s="101"/>
      <c r="BY121" s="103"/>
      <c r="BZ121" s="103"/>
      <c r="CA121" s="101"/>
      <c r="CB121" s="103"/>
      <c r="CC121" s="103"/>
      <c r="CD121" s="101"/>
      <c r="CE121" s="104"/>
      <c r="CF121" s="104"/>
      <c r="CG121" s="101"/>
      <c r="CH121" s="104"/>
      <c r="CI121" s="104"/>
      <c r="CJ121" s="101"/>
      <c r="CK121" s="104"/>
      <c r="CL121" s="104"/>
      <c r="CM121" s="101"/>
      <c r="CN121" s="104"/>
      <c r="CO121" s="104"/>
      <c r="CP121" s="101"/>
      <c r="CQ121" s="104"/>
      <c r="CR121" s="104"/>
      <c r="CS121" s="101"/>
      <c r="CT121" s="101"/>
      <c r="CU121" s="23"/>
      <c r="CV121" s="23"/>
      <c r="CW121" s="103"/>
      <c r="CX121" s="103"/>
      <c r="CY121" s="103"/>
      <c r="CZ121" s="103"/>
      <c r="DA121" s="103"/>
      <c r="DB121" s="103"/>
      <c r="DC121" s="103"/>
      <c r="DD121" s="103"/>
      <c r="DE121" s="103"/>
      <c r="DF121" s="103"/>
      <c r="DG121" s="103"/>
      <c r="DH121" s="103"/>
      <c r="DI121" s="103"/>
      <c r="DJ121" s="103"/>
      <c r="DK121" s="103"/>
      <c r="DL121" s="103"/>
      <c r="DM121" s="103"/>
      <c r="DN121" s="103"/>
      <c r="DO121" s="103"/>
      <c r="DP121" s="103"/>
      <c r="DQ121" s="103"/>
      <c r="DR121" s="103"/>
      <c r="DS121" s="103"/>
      <c r="DT121" s="103"/>
      <c r="DU121" s="103"/>
      <c r="DV121" s="103"/>
      <c r="DW121" s="103"/>
      <c r="DX121" s="103"/>
      <c r="DY121" s="103"/>
      <c r="DZ121" s="103"/>
      <c r="EA121" s="103"/>
      <c r="EB121" s="103"/>
      <c r="EC121" s="103"/>
      <c r="ED121" s="103"/>
      <c r="EE121" s="103"/>
      <c r="EF121" s="103"/>
      <c r="EG121" s="104"/>
      <c r="EH121" s="104"/>
      <c r="EI121" s="101"/>
      <c r="EJ121" s="101"/>
      <c r="EK121" s="101"/>
    </row>
    <row r="122" spans="8:8" ht="18.95" customHeight="1">
      <c r="A122" s="145"/>
      <c r="B122" s="145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66"/>
      <c r="AF122" s="13"/>
      <c r="AG122" s="13"/>
      <c r="AH122" s="13"/>
      <c r="AI122" s="13"/>
      <c r="AJ122" s="13"/>
      <c r="AK122" s="13"/>
      <c r="AL122" s="13"/>
      <c r="AM122" s="13"/>
      <c r="AN122" s="13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67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67"/>
      <c r="EK122" s="167"/>
    </row>
  </sheetData>
  <mergeCells count="49">
    <mergeCell ref="B86:B87"/>
    <mergeCell ref="A5:A6"/>
    <mergeCell ref="B66:B67"/>
    <mergeCell ref="A25:A26"/>
    <mergeCell ref="B5:B6"/>
    <mergeCell ref="B25:B26"/>
    <mergeCell ref="B45:B46"/>
    <mergeCell ref="B106:B107"/>
    <mergeCell ref="AC106:AC107"/>
    <mergeCell ref="AD25:AD26"/>
    <mergeCell ref="AC5:AC6"/>
    <mergeCell ref="AB45:AB46"/>
    <mergeCell ref="AD66:AD67"/>
    <mergeCell ref="AD86:AD87"/>
    <mergeCell ref="AD106:AD107"/>
    <mergeCell ref="AE25:AE26"/>
    <mergeCell ref="A106:A107"/>
    <mergeCell ref="P66:AA66"/>
    <mergeCell ref="C45:N45"/>
    <mergeCell ref="C66:N66"/>
    <mergeCell ref="P86:AA86"/>
    <mergeCell ref="C86:N86"/>
    <mergeCell ref="AB86:AB87"/>
    <mergeCell ref="AB106:AB107"/>
    <mergeCell ref="P25:AA25"/>
    <mergeCell ref="A86:A87"/>
    <mergeCell ref="P106:AA106"/>
    <mergeCell ref="AD5:AD6"/>
    <mergeCell ref="AC66:AC67"/>
    <mergeCell ref="AB25:AB26"/>
    <mergeCell ref="AD45:AD46"/>
    <mergeCell ref="AC25:AC26"/>
    <mergeCell ref="C5:N5"/>
    <mergeCell ref="A66:A67"/>
    <mergeCell ref="O5:O6"/>
    <mergeCell ref="O25:O26"/>
    <mergeCell ref="O45:O46"/>
    <mergeCell ref="O66:O67"/>
    <mergeCell ref="O86:O87"/>
    <mergeCell ref="O106:O107"/>
    <mergeCell ref="P5:AA5"/>
    <mergeCell ref="AC86:AC87"/>
    <mergeCell ref="C106:N106"/>
    <mergeCell ref="P45:AA45"/>
    <mergeCell ref="C25:N25"/>
    <mergeCell ref="A45:A46"/>
    <mergeCell ref="AB5:AB6"/>
    <mergeCell ref="AB66:AB67"/>
    <mergeCell ref="AC45:AC46"/>
  </mergeCells>
  <pageMargins left="0.354330708661417" right="0.196850393700787" top="0.393700787401575" bottom="0.275590551181102" header="0.236220472440945" footer="0.393700787401575"/>
  <pageSetup paperSize="5" scale="65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indexed="22"/>
  </sheetPr>
  <dimension ref="A1:GJ141"/>
  <sheetViews>
    <sheetView tabSelected="1" workbookViewId="0" topLeftCell="A127" zoomScale="86">
      <selection activeCell="C121" sqref="C121:C122"/>
    </sheetView>
  </sheetViews>
  <sheetFormatPr defaultRowHeight="15.75" defaultColWidth="9"/>
  <cols>
    <col min="1" max="1" customWidth="1" width="9.796875" style="168"/>
    <col min="2" max="2" customWidth="1" width="26.855469" style="168"/>
    <col min="3" max="3" customWidth="1" width="12.855469" style="169"/>
    <col min="4" max="4" customWidth="1" width="12.0" style="169"/>
    <col min="5" max="5" customWidth="1" width="14.425781" style="169"/>
    <col min="6" max="6" customWidth="1" width="15.941406" style="169"/>
    <col min="7" max="7" customWidth="1" width="12.855469" style="4"/>
    <col min="8" max="8" customWidth="1" width="14.683594" style="170"/>
    <col min="9" max="9" customWidth="1" width="20.855469" style="170"/>
    <col min="10" max="11" customWidth="1" width="16.285156" style="170"/>
    <col min="12" max="12" customWidth="1" width="10.0" style="170"/>
    <col min="13" max="15" customWidth="1" width="10.0" style="4"/>
    <col min="16" max="20" customWidth="1" width="10.0" style="5"/>
    <col min="21" max="22" customWidth="1" width="11.285156" style="5"/>
    <col min="23" max="23" customWidth="1" width="17.425781" style="6"/>
    <col min="24" max="26" customWidth="1" width="11.0" style="6"/>
    <col min="27" max="27" customWidth="1" width="9.7109375" style="6"/>
    <col min="28" max="28" customWidth="1" width="11.7109375" style="6"/>
    <col min="29" max="29" customWidth="1" width="16.140625" style="6"/>
    <col min="30" max="30" customWidth="1" width="2.140625" style="6"/>
    <col min="31" max="31" customWidth="1" width="2.7109375" style="6"/>
    <col min="32" max="32" customWidth="1" width="5.0" style="6"/>
    <col min="33" max="33" customWidth="1" width="20.710938" style="6"/>
    <col min="34" max="39" customWidth="1" width="8.140625" style="6"/>
    <col min="40" max="40" customWidth="1" width="9.285156" style="6"/>
    <col min="41" max="41" customWidth="1" width="10.855469" style="6"/>
    <col min="42" max="53" customWidth="1" width="8.140625" style="6"/>
    <col min="54" max="54" customWidth="1" width="8.140625" style="7"/>
    <col min="55" max="57" customWidth="1" width="8.140625" style="6"/>
    <col min="58" max="60" customWidth="1" width="8.140625" style="8"/>
    <col min="61" max="61" customWidth="1" width="10.0" style="8"/>
    <col min="62" max="62" customWidth="1" width="8.7109375" style="8"/>
    <col min="63" max="68" customWidth="1" width="7.8554688" style="8"/>
    <col min="69" max="69" customWidth="1" width="10.140625" style="8"/>
    <col min="70" max="70" customWidth="1" width="9.855469" style="8"/>
    <col min="71" max="71" customWidth="1" width="9.140625" style="8"/>
    <col min="72" max="72" customWidth="1" width="10.5703125" style="6"/>
    <col min="73" max="73" customWidth="1" width="9.7109375" style="6"/>
    <col min="74" max="74" customWidth="1" width="5.0" style="6"/>
    <col min="75" max="75" customWidth="1" width="17.570312" style="6"/>
    <col min="76" max="95" customWidth="1" width="8.140625" style="6"/>
    <col min="96" max="96" customWidth="1" width="8.140625" style="7"/>
    <col min="97" max="99" customWidth="1" width="8.140625" style="6"/>
    <col min="100" max="102" customWidth="1" width="8.140625" style="8"/>
    <col min="103" max="103" customWidth="1" width="10.0" style="8"/>
    <col min="104" max="104" customWidth="1" width="8.7109375" style="8"/>
    <col min="105" max="110" customWidth="1" width="7.8554688" style="8"/>
    <col min="111" max="111" customWidth="1" width="10.140625" style="8"/>
    <col min="112" max="112" customWidth="1" width="9.855469" style="8"/>
    <col min="113" max="113" customWidth="1" width="9.140625" style="8"/>
    <col min="114" max="114" customWidth="1" width="10.5703125" style="6"/>
    <col min="115" max="115" customWidth="1" width="9.7109375" style="6"/>
    <col min="116" max="117" customWidth="1" width="6.7109375" style="6"/>
    <col min="118" max="174" customWidth="0" width="9.0" style="6"/>
    <col min="175" max="175" customWidth="1" width="4.140625" style="6"/>
    <col min="176" max="188" customWidth="0" width="9.0" style="6"/>
    <col min="189" max="189" customWidth="1" width="9.7109375" style="6"/>
    <col min="190" max="191" customWidth="0" width="9.0" style="6"/>
    <col min="192" max="229" customWidth="0" width="9.0" style="9"/>
    <col min="230" max="230" customWidth="1" width="5.0" style="9"/>
    <col min="231" max="231" customWidth="1" width="19.855469" style="9"/>
    <col min="232" max="240" customWidth="1" width="10.0" style="9"/>
    <col min="241" max="241" customWidth="1" width="0.140625" style="9"/>
    <col min="242" max="242" customWidth="1" width="9.0" style="9"/>
    <col min="243" max="276" customWidth="1" width="10.0" style="9"/>
    <col min="277" max="278" customWidth="1" width="11.285156" style="9"/>
    <col min="279" max="279" customWidth="1" width="17.425781" style="9"/>
    <col min="280" max="282" customWidth="1" width="11.0" style="9"/>
    <col min="283" max="283" customWidth="1" width="9.7109375" style="9"/>
    <col min="284" max="284" customWidth="1" width="11.7109375" style="9"/>
    <col min="285" max="285" customWidth="1" width="16.140625" style="9"/>
    <col min="286" max="286" customWidth="1" width="2.140625" style="9"/>
    <col min="287" max="287" customWidth="1" width="2.7109375" style="9"/>
    <col min="288" max="288" customWidth="1" width="5.0" style="9"/>
    <col min="289" max="289" customWidth="1" width="20.710938" style="9"/>
    <col min="290" max="295" customWidth="1" width="8.140625" style="9"/>
    <col min="296" max="296" customWidth="1" width="9.285156" style="9"/>
    <col min="297" max="297" customWidth="1" width="10.855469" style="9"/>
    <col min="298" max="316" customWidth="1" width="8.140625" style="9"/>
    <col min="317" max="317" customWidth="1" width="10.0" style="9"/>
    <col min="318" max="318" customWidth="1" width="8.7109375" style="9"/>
    <col min="319" max="324" customWidth="1" width="7.8554688" style="9"/>
    <col min="325" max="325" customWidth="1" width="10.140625" style="9"/>
    <col min="326" max="326" customWidth="1" width="9.855469" style="9"/>
    <col min="327" max="327" customWidth="1" width="9.140625" style="9"/>
    <col min="328" max="328" customWidth="1" width="10.5703125" style="9"/>
    <col min="329" max="329" customWidth="1" width="9.7109375" style="9"/>
    <col min="330" max="330" customWidth="1" width="5.0" style="9"/>
    <col min="331" max="331" customWidth="1" width="17.570312" style="9"/>
    <col min="332" max="358" customWidth="1" width="8.140625" style="9"/>
    <col min="359" max="359" customWidth="1" width="10.0" style="9"/>
    <col min="360" max="360" customWidth="1" width="8.7109375" style="9"/>
    <col min="361" max="366" customWidth="1" width="7.8554688" style="9"/>
    <col min="367" max="367" customWidth="1" width="10.140625" style="9"/>
    <col min="368" max="368" customWidth="1" width="9.855469" style="9"/>
    <col min="369" max="369" customWidth="1" width="9.140625" style="9"/>
    <col min="370" max="370" customWidth="1" width="10.5703125" style="9"/>
    <col min="371" max="371" customWidth="1" width="9.7109375" style="9"/>
    <col min="372" max="373" customWidth="1" width="6.7109375" style="9"/>
    <col min="374" max="430" customWidth="0" width="9.0" style="9"/>
    <col min="431" max="431" customWidth="1" width="4.140625" style="9"/>
    <col min="432" max="444" customWidth="0" width="9.0" style="9"/>
    <col min="445" max="445" customWidth="1" width="9.7109375" style="9"/>
    <col min="446" max="485" customWidth="0" width="9.0" style="9"/>
    <col min="486" max="486" customWidth="1" width="5.0" style="9"/>
    <col min="487" max="487" customWidth="1" width="19.855469" style="9"/>
    <col min="488" max="496" customWidth="1" width="10.0" style="9"/>
    <col min="497" max="497" customWidth="1" width="0.140625" style="9"/>
    <col min="498" max="498" customWidth="1" width="9.0" style="9"/>
    <col min="499" max="532" customWidth="1" width="10.0" style="9"/>
    <col min="533" max="534" customWidth="1" width="11.285156" style="9"/>
    <col min="535" max="535" customWidth="1" width="17.425781" style="9"/>
    <col min="536" max="538" customWidth="1" width="11.0" style="9"/>
    <col min="539" max="539" customWidth="1" width="9.7109375" style="9"/>
    <col min="540" max="540" customWidth="1" width="11.7109375" style="9"/>
    <col min="541" max="541" customWidth="1" width="16.140625" style="9"/>
    <col min="542" max="542" customWidth="1" width="2.140625" style="9"/>
    <col min="543" max="543" customWidth="1" width="2.7109375" style="9"/>
    <col min="544" max="544" customWidth="1" width="5.0" style="9"/>
    <col min="545" max="545" customWidth="1" width="20.710938" style="9"/>
    <col min="546" max="551" customWidth="1" width="8.140625" style="9"/>
    <col min="552" max="552" customWidth="1" width="9.285156" style="9"/>
    <col min="553" max="553" customWidth="1" width="10.855469" style="9"/>
    <col min="554" max="572" customWidth="1" width="8.140625" style="9"/>
    <col min="573" max="573" customWidth="1" width="10.0" style="9"/>
    <col min="574" max="574" customWidth="1" width="8.7109375" style="9"/>
    <col min="575" max="580" customWidth="1" width="7.8554688" style="9"/>
    <col min="581" max="581" customWidth="1" width="10.140625" style="9"/>
    <col min="582" max="582" customWidth="1" width="9.855469" style="9"/>
    <col min="583" max="583" customWidth="1" width="9.140625" style="9"/>
    <col min="584" max="584" customWidth="1" width="10.5703125" style="9"/>
    <col min="585" max="585" customWidth="1" width="9.7109375" style="9"/>
    <col min="586" max="586" customWidth="1" width="5.0" style="9"/>
    <col min="587" max="587" customWidth="1" width="17.570312" style="9"/>
    <col min="588" max="614" customWidth="1" width="8.140625" style="9"/>
    <col min="615" max="615" customWidth="1" width="10.0" style="9"/>
    <col min="616" max="616" customWidth="1" width="8.7109375" style="9"/>
    <col min="617" max="622" customWidth="1" width="7.8554688" style="9"/>
    <col min="623" max="623" customWidth="1" width="10.140625" style="9"/>
    <col min="624" max="624" customWidth="1" width="9.855469" style="9"/>
    <col min="625" max="625" customWidth="1" width="9.140625" style="9"/>
    <col min="626" max="626" customWidth="1" width="10.5703125" style="9"/>
    <col min="627" max="627" customWidth="1" width="9.7109375" style="9"/>
    <col min="628" max="629" customWidth="1" width="6.7109375" style="9"/>
    <col min="630" max="686" customWidth="0" width="9.0" style="9"/>
    <col min="687" max="687" customWidth="1" width="4.140625" style="9"/>
    <col min="688" max="700" customWidth="0" width="9.0" style="9"/>
    <col min="701" max="701" customWidth="1" width="9.7109375" style="9"/>
    <col min="702" max="741" customWidth="0" width="9.0" style="9"/>
    <col min="742" max="742" customWidth="1" width="5.0" style="9"/>
    <col min="743" max="743" customWidth="1" width="19.855469" style="9"/>
    <col min="744" max="752" customWidth="1" width="10.0" style="9"/>
    <col min="753" max="753" customWidth="1" width="0.140625" style="9"/>
    <col min="754" max="754" customWidth="1" width="9.0" style="9"/>
    <col min="755" max="788" customWidth="1" width="10.0" style="9"/>
    <col min="789" max="790" customWidth="1" width="11.285156" style="9"/>
    <col min="791" max="791" customWidth="1" width="17.425781" style="9"/>
    <col min="792" max="794" customWidth="1" width="11.0" style="9"/>
    <col min="795" max="795" customWidth="1" width="9.7109375" style="9"/>
    <col min="796" max="796" customWidth="1" width="11.7109375" style="9"/>
    <col min="797" max="797" customWidth="1" width="16.140625" style="9"/>
    <col min="798" max="798" customWidth="1" width="2.140625" style="9"/>
    <col min="799" max="799" customWidth="1" width="2.7109375" style="9"/>
    <col min="800" max="800" customWidth="1" width="5.0" style="9"/>
    <col min="801" max="801" customWidth="1" width="20.710938" style="9"/>
    <col min="802" max="807" customWidth="1" width="8.140625" style="9"/>
    <col min="808" max="808" customWidth="1" width="9.285156" style="9"/>
    <col min="809" max="809" customWidth="1" width="10.855469" style="9"/>
    <col min="810" max="828" customWidth="1" width="8.140625" style="9"/>
    <col min="829" max="829" customWidth="1" width="10.0" style="9"/>
    <col min="830" max="830" customWidth="1" width="8.7109375" style="9"/>
    <col min="831" max="836" customWidth="1" width="7.8554688" style="9"/>
    <col min="837" max="837" customWidth="1" width="10.140625" style="9"/>
    <col min="838" max="838" customWidth="1" width="9.855469" style="9"/>
    <col min="839" max="839" customWidth="1" width="9.140625" style="9"/>
    <col min="840" max="840" customWidth="1" width="10.5703125" style="9"/>
    <col min="841" max="841" customWidth="1" width="9.7109375" style="9"/>
    <col min="842" max="842" customWidth="1" width="5.0" style="9"/>
    <col min="843" max="843" customWidth="1" width="17.570312" style="9"/>
    <col min="844" max="870" customWidth="1" width="8.140625" style="9"/>
    <col min="871" max="871" customWidth="1" width="10.0" style="9"/>
    <col min="872" max="872" customWidth="1" width="8.7109375" style="9"/>
    <col min="873" max="878" customWidth="1" width="7.8554688" style="9"/>
    <col min="879" max="879" customWidth="1" width="10.140625" style="9"/>
    <col min="880" max="880" customWidth="1" width="9.855469" style="9"/>
    <col min="881" max="881" customWidth="1" width="9.140625" style="9"/>
    <col min="882" max="882" customWidth="1" width="10.5703125" style="9"/>
    <col min="883" max="883" customWidth="1" width="9.7109375" style="9"/>
    <col min="884" max="885" customWidth="1" width="6.7109375" style="9"/>
    <col min="886" max="942" customWidth="0" width="9.0" style="9"/>
    <col min="943" max="943" customWidth="1" width="4.140625" style="9"/>
    <col min="944" max="956" customWidth="0" width="9.0" style="9"/>
    <col min="957" max="957" customWidth="1" width="9.7109375" style="9"/>
    <col min="958" max="997" customWidth="0" width="9.0" style="9"/>
    <col min="998" max="998" customWidth="1" width="5.0" style="9"/>
    <col min="999" max="999" customWidth="1" width="19.855469" style="9"/>
    <col min="1000" max="1008" customWidth="1" width="10.0" style="9"/>
    <col min="1009" max="1009" customWidth="1" width="0.140625" style="9"/>
    <col min="1010" max="1010" customWidth="1" width="9.0" style="9"/>
    <col min="1011" max="1044" customWidth="1" width="10.0" style="9"/>
    <col min="1045" max="1046" customWidth="1" width="11.285156" style="9"/>
    <col min="1047" max="1047" customWidth="1" width="17.425781" style="9"/>
    <col min="1048" max="1050" customWidth="1" width="11.0" style="9"/>
    <col min="1051" max="1051" customWidth="1" width="9.7109375" style="9"/>
    <col min="1052" max="1052" customWidth="1" width="11.7109375" style="9"/>
    <col min="1053" max="1053" customWidth="1" width="16.140625" style="9"/>
    <col min="1054" max="1054" customWidth="1" width="2.140625" style="9"/>
    <col min="1055" max="1055" customWidth="1" width="2.7109375" style="9"/>
    <col min="1056" max="1056" customWidth="1" width="5.0" style="9"/>
    <col min="1057" max="1057" customWidth="1" width="20.710938" style="9"/>
    <col min="1058" max="1063" customWidth="1" width="8.140625" style="9"/>
    <col min="1064" max="1064" customWidth="1" width="9.285156" style="9"/>
    <col min="1065" max="1065" customWidth="1" width="10.855469" style="9"/>
    <col min="1066" max="1084" customWidth="1" width="8.140625" style="9"/>
    <col min="1085" max="1085" customWidth="1" width="10.0" style="9"/>
    <col min="1086" max="1086" customWidth="1" width="8.7109375" style="9"/>
    <col min="1087" max="1092" customWidth="1" width="7.8554688" style="9"/>
    <col min="1093" max="1093" customWidth="1" width="10.140625" style="9"/>
    <col min="1094" max="1094" customWidth="1" width="9.855469" style="9"/>
    <col min="1095" max="1095" customWidth="1" width="9.140625" style="9"/>
    <col min="1096" max="1096" customWidth="1" width="10.5703125" style="9"/>
    <col min="1097" max="1097" customWidth="1" width="9.7109375" style="9"/>
    <col min="1098" max="1098" customWidth="1" width="5.0" style="9"/>
    <col min="1099" max="1099" customWidth="1" width="17.570312" style="9"/>
    <col min="1100" max="1126" customWidth="1" width="8.140625" style="9"/>
    <col min="1127" max="1127" customWidth="1" width="10.0" style="9"/>
    <col min="1128" max="1128" customWidth="1" width="8.7109375" style="9"/>
    <col min="1129" max="1134" customWidth="1" width="7.8554688" style="9"/>
    <col min="1135" max="1135" customWidth="1" width="10.140625" style="9"/>
    <col min="1136" max="1136" customWidth="1" width="9.855469" style="9"/>
    <col min="1137" max="1137" customWidth="1" width="9.140625" style="9"/>
    <col min="1138" max="1138" customWidth="1" width="10.5703125" style="9"/>
    <col min="1139" max="1139" customWidth="1" width="9.7109375" style="9"/>
    <col min="1140" max="1141" customWidth="1" width="6.7109375" style="9"/>
    <col min="1142" max="1198" customWidth="0" width="9.0" style="9"/>
    <col min="1199" max="1199" customWidth="1" width="4.140625" style="9"/>
    <col min="1200" max="1212" customWidth="0" width="9.0" style="9"/>
    <col min="1213" max="1213" customWidth="1" width="9.7109375" style="9"/>
    <col min="1214" max="1253" customWidth="0" width="9.0" style="9"/>
    <col min="1254" max="1254" customWidth="1" width="5.0" style="9"/>
    <col min="1255" max="1255" customWidth="1" width="19.855469" style="9"/>
    <col min="1256" max="1264" customWidth="1" width="10.0" style="9"/>
    <col min="1265" max="1265" customWidth="1" width="0.140625" style="9"/>
    <col min="1266" max="1266" customWidth="1" width="9.0" style="9"/>
    <col min="1267" max="1300" customWidth="1" width="10.0" style="9"/>
    <col min="1301" max="1302" customWidth="1" width="11.285156" style="9"/>
    <col min="1303" max="1303" customWidth="1" width="17.425781" style="9"/>
    <col min="1304" max="1306" customWidth="1" width="11.0" style="9"/>
    <col min="1307" max="1307" customWidth="1" width="9.7109375" style="9"/>
    <col min="1308" max="1308" customWidth="1" width="11.7109375" style="9"/>
    <col min="1309" max="1309" customWidth="1" width="16.140625" style="9"/>
    <col min="1310" max="1310" customWidth="1" width="2.140625" style="9"/>
    <col min="1311" max="1311" customWidth="1" width="2.7109375" style="9"/>
    <col min="1312" max="1312" customWidth="1" width="5.0" style="9"/>
    <col min="1313" max="1313" customWidth="1" width="20.710938" style="9"/>
    <col min="1314" max="1319" customWidth="1" width="8.140625" style="9"/>
    <col min="1320" max="1320" customWidth="1" width="9.285156" style="9"/>
    <col min="1321" max="1321" customWidth="1" width="10.855469" style="9"/>
    <col min="1322" max="1340" customWidth="1" width="8.140625" style="9"/>
    <col min="1341" max="1341" customWidth="1" width="10.0" style="9"/>
    <col min="1342" max="1342" customWidth="1" width="8.7109375" style="9"/>
    <col min="1343" max="1348" customWidth="1" width="7.8554688" style="9"/>
    <col min="1349" max="1349" customWidth="1" width="10.140625" style="9"/>
    <col min="1350" max="1350" customWidth="1" width="9.855469" style="9"/>
    <col min="1351" max="1351" customWidth="1" width="9.140625" style="9"/>
    <col min="1352" max="1352" customWidth="1" width="10.5703125" style="9"/>
    <col min="1353" max="1353" customWidth="1" width="9.7109375" style="9"/>
    <col min="1354" max="1354" customWidth="1" width="5.0" style="9"/>
    <col min="1355" max="1355" customWidth="1" width="17.570312" style="9"/>
    <col min="1356" max="1382" customWidth="1" width="8.140625" style="9"/>
    <col min="1383" max="1383" customWidth="1" width="10.0" style="9"/>
    <col min="1384" max="1384" customWidth="1" width="8.7109375" style="9"/>
    <col min="1385" max="1390" customWidth="1" width="7.8554688" style="9"/>
    <col min="1391" max="1391" customWidth="1" width="10.140625" style="9"/>
    <col min="1392" max="1392" customWidth="1" width="9.855469" style="9"/>
    <col min="1393" max="1393" customWidth="1" width="9.140625" style="9"/>
    <col min="1394" max="1394" customWidth="1" width="10.5703125" style="9"/>
    <col min="1395" max="1395" customWidth="1" width="9.7109375" style="9"/>
    <col min="1396" max="1397" customWidth="1" width="6.7109375" style="9"/>
    <col min="1398" max="1454" customWidth="0" width="9.0" style="9"/>
    <col min="1455" max="1455" customWidth="1" width="4.140625" style="9"/>
    <col min="1456" max="1468" customWidth="0" width="9.0" style="9"/>
    <col min="1469" max="1469" customWidth="1" width="9.7109375" style="9"/>
    <col min="1470" max="1509" customWidth="0" width="9.0" style="9"/>
    <col min="1510" max="1510" customWidth="1" width="5.0" style="9"/>
    <col min="1511" max="1511" customWidth="1" width="19.855469" style="9"/>
    <col min="1512" max="1520" customWidth="1" width="10.0" style="9"/>
    <col min="1521" max="1521" customWidth="1" width="0.140625" style="9"/>
    <col min="1522" max="1522" customWidth="1" width="9.0" style="9"/>
    <col min="1523" max="1556" customWidth="1" width="10.0" style="9"/>
    <col min="1557" max="1558" customWidth="1" width="11.285156" style="9"/>
    <col min="1559" max="1559" customWidth="1" width="17.425781" style="9"/>
    <col min="1560" max="1562" customWidth="1" width="11.0" style="9"/>
    <col min="1563" max="1563" customWidth="1" width="9.7109375" style="9"/>
    <col min="1564" max="1564" customWidth="1" width="11.7109375" style="9"/>
    <col min="1565" max="1565" customWidth="1" width="16.140625" style="9"/>
    <col min="1566" max="1566" customWidth="1" width="2.140625" style="9"/>
    <col min="1567" max="1567" customWidth="1" width="2.7109375" style="9"/>
    <col min="1568" max="1568" customWidth="1" width="5.0" style="9"/>
    <col min="1569" max="1569" customWidth="1" width="20.710938" style="9"/>
    <col min="1570" max="1575" customWidth="1" width="8.140625" style="9"/>
    <col min="1576" max="1576" customWidth="1" width="9.285156" style="9"/>
    <col min="1577" max="1577" customWidth="1" width="10.855469" style="9"/>
    <col min="1578" max="1596" customWidth="1" width="8.140625" style="9"/>
    <col min="1597" max="1597" customWidth="1" width="10.0" style="9"/>
    <col min="1598" max="1598" customWidth="1" width="8.7109375" style="9"/>
    <col min="1599" max="1604" customWidth="1" width="7.8554688" style="9"/>
    <col min="1605" max="1605" customWidth="1" width="10.140625" style="9"/>
    <col min="1606" max="1606" customWidth="1" width="9.855469" style="9"/>
    <col min="1607" max="1607" customWidth="1" width="9.140625" style="9"/>
    <col min="1608" max="1608" customWidth="1" width="10.5703125" style="9"/>
    <col min="1609" max="1609" customWidth="1" width="9.7109375" style="9"/>
    <col min="1610" max="1610" customWidth="1" width="5.0" style="9"/>
    <col min="1611" max="1611" customWidth="1" width="17.570312" style="9"/>
    <col min="1612" max="1638" customWidth="1" width="8.140625" style="9"/>
    <col min="1639" max="1639" customWidth="1" width="10.0" style="9"/>
    <col min="1640" max="1640" customWidth="1" width="8.7109375" style="9"/>
    <col min="1641" max="1646" customWidth="1" width="7.8554688" style="9"/>
    <col min="1647" max="1647" customWidth="1" width="10.140625" style="9"/>
    <col min="1648" max="1648" customWidth="1" width="9.855469" style="9"/>
    <col min="1649" max="1649" customWidth="1" width="9.140625" style="9"/>
    <col min="1650" max="1650" customWidth="1" width="10.5703125" style="9"/>
    <col min="1651" max="1651" customWidth="1" width="9.7109375" style="9"/>
    <col min="1652" max="1653" customWidth="1" width="6.7109375" style="9"/>
    <col min="1654" max="1710" customWidth="0" width="9.0" style="9"/>
    <col min="1711" max="1711" customWidth="1" width="4.140625" style="9"/>
    <col min="1712" max="1724" customWidth="0" width="9.0" style="9"/>
    <col min="1725" max="1725" customWidth="1" width="9.7109375" style="9"/>
    <col min="1726" max="1765" customWidth="0" width="9.0" style="9"/>
    <col min="1766" max="1766" customWidth="1" width="5.0" style="9"/>
    <col min="1767" max="1767" customWidth="1" width="19.855469" style="9"/>
    <col min="1768" max="1776" customWidth="1" width="10.0" style="9"/>
    <col min="1777" max="1777" customWidth="1" width="0.140625" style="9"/>
    <col min="1778" max="1778" customWidth="1" width="9.0" style="9"/>
    <col min="1779" max="1812" customWidth="1" width="10.0" style="9"/>
    <col min="1813" max="1814" customWidth="1" width="11.285156" style="9"/>
    <col min="1815" max="1815" customWidth="1" width="17.425781" style="9"/>
    <col min="1816" max="1818" customWidth="1" width="11.0" style="9"/>
    <col min="1819" max="1819" customWidth="1" width="9.7109375" style="9"/>
    <col min="1820" max="1820" customWidth="1" width="11.7109375" style="9"/>
    <col min="1821" max="1821" customWidth="1" width="16.140625" style="9"/>
    <col min="1822" max="1822" customWidth="1" width="2.140625" style="9"/>
    <col min="1823" max="1823" customWidth="1" width="2.7109375" style="9"/>
    <col min="1824" max="1824" customWidth="1" width="5.0" style="9"/>
    <col min="1825" max="1825" customWidth="1" width="20.710938" style="9"/>
    <col min="1826" max="1831" customWidth="1" width="8.140625" style="9"/>
    <col min="1832" max="1832" customWidth="1" width="9.285156" style="9"/>
    <col min="1833" max="1833" customWidth="1" width="10.855469" style="9"/>
    <col min="1834" max="1852" customWidth="1" width="8.140625" style="9"/>
    <col min="1853" max="1853" customWidth="1" width="10.0" style="9"/>
    <col min="1854" max="1854" customWidth="1" width="8.7109375" style="9"/>
    <col min="1855" max="1860" customWidth="1" width="7.8554688" style="9"/>
    <col min="1861" max="1861" customWidth="1" width="10.140625" style="9"/>
    <col min="1862" max="1862" customWidth="1" width="9.855469" style="9"/>
    <col min="1863" max="1863" customWidth="1" width="9.140625" style="9"/>
    <col min="1864" max="1864" customWidth="1" width="10.5703125" style="9"/>
    <col min="1865" max="1865" customWidth="1" width="9.7109375" style="9"/>
    <col min="1866" max="1866" customWidth="1" width="5.0" style="9"/>
    <col min="1867" max="1867" customWidth="1" width="17.570312" style="9"/>
    <col min="1868" max="1894" customWidth="1" width="8.140625" style="9"/>
    <col min="1895" max="1895" customWidth="1" width="10.0" style="9"/>
    <col min="1896" max="1896" customWidth="1" width="8.7109375" style="9"/>
    <col min="1897" max="1902" customWidth="1" width="7.8554688" style="9"/>
    <col min="1903" max="1903" customWidth="1" width="10.140625" style="9"/>
    <col min="1904" max="1904" customWidth="1" width="9.855469" style="9"/>
    <col min="1905" max="1905" customWidth="1" width="9.140625" style="9"/>
    <col min="1906" max="1906" customWidth="1" width="10.5703125" style="9"/>
    <col min="1907" max="1907" customWidth="1" width="9.7109375" style="9"/>
    <col min="1908" max="1909" customWidth="1" width="6.7109375" style="9"/>
    <col min="1910" max="1966" customWidth="0" width="9.0" style="9"/>
    <col min="1967" max="1967" customWidth="1" width="4.140625" style="9"/>
    <col min="1968" max="1980" customWidth="0" width="9.0" style="9"/>
    <col min="1981" max="1981" customWidth="1" width="9.7109375" style="9"/>
    <col min="1982" max="2021" customWidth="0" width="9.0" style="9"/>
    <col min="2022" max="2022" customWidth="1" width="5.0" style="9"/>
    <col min="2023" max="2023" customWidth="1" width="19.855469" style="9"/>
    <col min="2024" max="2032" customWidth="1" width="10.0" style="9"/>
    <col min="2033" max="2033" customWidth="1" width="0.140625" style="9"/>
    <col min="2034" max="2034" customWidth="1" width="9.0" style="9"/>
    <col min="2035" max="2068" customWidth="1" width="10.0" style="9"/>
    <col min="2069" max="2070" customWidth="1" width="11.285156" style="9"/>
    <col min="2071" max="2071" customWidth="1" width="17.425781" style="9"/>
    <col min="2072" max="2074" customWidth="1" width="11.0" style="9"/>
    <col min="2075" max="2075" customWidth="1" width="9.7109375" style="9"/>
    <col min="2076" max="2076" customWidth="1" width="11.7109375" style="9"/>
    <col min="2077" max="2077" customWidth="1" width="16.140625" style="9"/>
    <col min="2078" max="2078" customWidth="1" width="2.140625" style="9"/>
    <col min="2079" max="2079" customWidth="1" width="2.7109375" style="9"/>
    <col min="2080" max="2080" customWidth="1" width="5.0" style="9"/>
    <col min="2081" max="2081" customWidth="1" width="20.710938" style="9"/>
    <col min="2082" max="2087" customWidth="1" width="8.140625" style="9"/>
    <col min="2088" max="2088" customWidth="1" width="9.285156" style="9"/>
    <col min="2089" max="2089" customWidth="1" width="10.855469" style="9"/>
    <col min="2090" max="2108" customWidth="1" width="8.140625" style="9"/>
    <col min="2109" max="2109" customWidth="1" width="10.0" style="9"/>
    <col min="2110" max="2110" customWidth="1" width="8.7109375" style="9"/>
    <col min="2111" max="2116" customWidth="1" width="7.8554688" style="9"/>
    <col min="2117" max="2117" customWidth="1" width="10.140625" style="9"/>
    <col min="2118" max="2118" customWidth="1" width="9.855469" style="9"/>
    <col min="2119" max="2119" customWidth="1" width="9.140625" style="9"/>
    <col min="2120" max="2120" customWidth="1" width="10.5703125" style="9"/>
    <col min="2121" max="2121" customWidth="1" width="9.7109375" style="9"/>
    <col min="2122" max="2122" customWidth="1" width="5.0" style="9"/>
    <col min="2123" max="2123" customWidth="1" width="17.570312" style="9"/>
    <col min="2124" max="2150" customWidth="1" width="8.140625" style="9"/>
    <col min="2151" max="2151" customWidth="1" width="10.0" style="9"/>
    <col min="2152" max="2152" customWidth="1" width="8.7109375" style="9"/>
    <col min="2153" max="2158" customWidth="1" width="7.8554688" style="9"/>
    <col min="2159" max="2159" customWidth="1" width="10.140625" style="9"/>
    <col min="2160" max="2160" customWidth="1" width="9.855469" style="9"/>
    <col min="2161" max="2161" customWidth="1" width="9.140625" style="9"/>
    <col min="2162" max="2162" customWidth="1" width="10.5703125" style="9"/>
    <col min="2163" max="2163" customWidth="1" width="9.7109375" style="9"/>
    <col min="2164" max="2165" customWidth="1" width="6.7109375" style="9"/>
    <col min="2166" max="2222" customWidth="0" width="9.0" style="9"/>
    <col min="2223" max="2223" customWidth="1" width="4.140625" style="9"/>
    <col min="2224" max="2236" customWidth="0" width="9.0" style="9"/>
    <col min="2237" max="2237" customWidth="1" width="9.7109375" style="9"/>
    <col min="2238" max="2277" customWidth="0" width="9.0" style="9"/>
    <col min="2278" max="2278" customWidth="1" width="5.0" style="9"/>
    <col min="2279" max="2279" customWidth="1" width="19.855469" style="9"/>
    <col min="2280" max="2288" customWidth="1" width="10.0" style="9"/>
    <col min="2289" max="2289" customWidth="1" width="0.140625" style="9"/>
    <col min="2290" max="2290" customWidth="1" width="9.0" style="9"/>
    <col min="2291" max="2324" customWidth="1" width="10.0" style="9"/>
    <col min="2325" max="2326" customWidth="1" width="11.285156" style="9"/>
    <col min="2327" max="2327" customWidth="1" width="17.425781" style="9"/>
    <col min="2328" max="2330" customWidth="1" width="11.0" style="9"/>
    <col min="2331" max="2331" customWidth="1" width="9.7109375" style="9"/>
    <col min="2332" max="2332" customWidth="1" width="11.7109375" style="9"/>
    <col min="2333" max="2333" customWidth="1" width="16.140625" style="9"/>
    <col min="2334" max="2334" customWidth="1" width="2.140625" style="9"/>
    <col min="2335" max="2335" customWidth="1" width="2.7109375" style="9"/>
    <col min="2336" max="2336" customWidth="1" width="5.0" style="9"/>
    <col min="2337" max="2337" customWidth="1" width="20.710938" style="9"/>
    <col min="2338" max="2343" customWidth="1" width="8.140625" style="9"/>
    <col min="2344" max="2344" customWidth="1" width="9.285156" style="9"/>
    <col min="2345" max="2345" customWidth="1" width="10.855469" style="9"/>
    <col min="2346" max="2364" customWidth="1" width="8.140625" style="9"/>
    <col min="2365" max="2365" customWidth="1" width="10.0" style="9"/>
    <col min="2366" max="2366" customWidth="1" width="8.7109375" style="9"/>
    <col min="2367" max="2372" customWidth="1" width="7.8554688" style="9"/>
    <col min="2373" max="2373" customWidth="1" width="10.140625" style="9"/>
    <col min="2374" max="2374" customWidth="1" width="9.855469" style="9"/>
    <col min="2375" max="2375" customWidth="1" width="9.140625" style="9"/>
    <col min="2376" max="2376" customWidth="1" width="10.5703125" style="9"/>
    <col min="2377" max="2377" customWidth="1" width="9.7109375" style="9"/>
    <col min="2378" max="2378" customWidth="1" width="5.0" style="9"/>
    <col min="2379" max="2379" customWidth="1" width="17.570312" style="9"/>
    <col min="2380" max="2406" customWidth="1" width="8.140625" style="9"/>
    <col min="2407" max="2407" customWidth="1" width="10.0" style="9"/>
    <col min="2408" max="2408" customWidth="1" width="8.7109375" style="9"/>
    <col min="2409" max="2414" customWidth="1" width="7.8554688" style="9"/>
    <col min="2415" max="2415" customWidth="1" width="10.140625" style="9"/>
    <col min="2416" max="2416" customWidth="1" width="9.855469" style="9"/>
    <col min="2417" max="2417" customWidth="1" width="9.140625" style="9"/>
    <col min="2418" max="2418" customWidth="1" width="10.5703125" style="9"/>
    <col min="2419" max="2419" customWidth="1" width="9.7109375" style="9"/>
    <col min="2420" max="2421" customWidth="1" width="6.7109375" style="9"/>
    <col min="2422" max="2478" customWidth="0" width="9.0" style="9"/>
    <col min="2479" max="2479" customWidth="1" width="4.140625" style="9"/>
    <col min="2480" max="2492" customWidth="0" width="9.0" style="9"/>
    <col min="2493" max="2493" customWidth="1" width="9.7109375" style="9"/>
    <col min="2494" max="2533" customWidth="0" width="9.0" style="9"/>
    <col min="2534" max="2534" customWidth="1" width="5.0" style="9"/>
    <col min="2535" max="2535" customWidth="1" width="19.855469" style="9"/>
    <col min="2536" max="2544" customWidth="1" width="10.0" style="9"/>
    <col min="2545" max="2545" customWidth="1" width="0.140625" style="9"/>
    <col min="2546" max="2546" customWidth="1" width="9.0" style="9"/>
    <col min="2547" max="2580" customWidth="1" width="10.0" style="9"/>
    <col min="2581" max="2582" customWidth="1" width="11.285156" style="9"/>
    <col min="2583" max="2583" customWidth="1" width="17.425781" style="9"/>
    <col min="2584" max="2586" customWidth="1" width="11.0" style="9"/>
    <col min="2587" max="2587" customWidth="1" width="9.7109375" style="9"/>
    <col min="2588" max="2588" customWidth="1" width="11.7109375" style="9"/>
    <col min="2589" max="2589" customWidth="1" width="16.140625" style="9"/>
    <col min="2590" max="2590" customWidth="1" width="2.140625" style="9"/>
    <col min="2591" max="2591" customWidth="1" width="2.7109375" style="9"/>
    <col min="2592" max="2592" customWidth="1" width="5.0" style="9"/>
    <col min="2593" max="2593" customWidth="1" width="20.710938" style="9"/>
    <col min="2594" max="2599" customWidth="1" width="8.140625" style="9"/>
    <col min="2600" max="2600" customWidth="1" width="9.285156" style="9"/>
    <col min="2601" max="2601" customWidth="1" width="10.855469" style="9"/>
    <col min="2602" max="2620" customWidth="1" width="8.140625" style="9"/>
    <col min="2621" max="2621" customWidth="1" width="10.0" style="9"/>
    <col min="2622" max="2622" customWidth="1" width="8.7109375" style="9"/>
    <col min="2623" max="2628" customWidth="1" width="7.8554688" style="9"/>
    <col min="2629" max="2629" customWidth="1" width="10.140625" style="9"/>
    <col min="2630" max="2630" customWidth="1" width="9.855469" style="9"/>
    <col min="2631" max="2631" customWidth="1" width="9.140625" style="9"/>
    <col min="2632" max="2632" customWidth="1" width="10.5703125" style="9"/>
    <col min="2633" max="2633" customWidth="1" width="9.7109375" style="9"/>
    <col min="2634" max="2634" customWidth="1" width="5.0" style="9"/>
    <col min="2635" max="2635" customWidth="1" width="17.570312" style="9"/>
    <col min="2636" max="2662" customWidth="1" width="8.140625" style="9"/>
    <col min="2663" max="2663" customWidth="1" width="10.0" style="9"/>
    <col min="2664" max="2664" customWidth="1" width="8.7109375" style="9"/>
    <col min="2665" max="2670" customWidth="1" width="7.8554688" style="9"/>
    <col min="2671" max="2671" customWidth="1" width="10.140625" style="9"/>
    <col min="2672" max="2672" customWidth="1" width="9.855469" style="9"/>
    <col min="2673" max="2673" customWidth="1" width="9.140625" style="9"/>
    <col min="2674" max="2674" customWidth="1" width="10.5703125" style="9"/>
    <col min="2675" max="2675" customWidth="1" width="9.7109375" style="9"/>
    <col min="2676" max="2677" customWidth="1" width="6.7109375" style="9"/>
    <col min="2678" max="2734" customWidth="0" width="9.0" style="9"/>
    <col min="2735" max="2735" customWidth="1" width="4.140625" style="9"/>
    <col min="2736" max="2748" customWidth="0" width="9.0" style="9"/>
    <col min="2749" max="2749" customWidth="1" width="9.7109375" style="9"/>
    <col min="2750" max="2789" customWidth="0" width="9.0" style="9"/>
    <col min="2790" max="2790" customWidth="1" width="5.0" style="9"/>
    <col min="2791" max="2791" customWidth="1" width="19.855469" style="9"/>
    <col min="2792" max="2800" customWidth="1" width="10.0" style="9"/>
    <col min="2801" max="2801" customWidth="1" width="0.140625" style="9"/>
    <col min="2802" max="2802" customWidth="1" width="9.0" style="9"/>
    <col min="2803" max="2836" customWidth="1" width="10.0" style="9"/>
    <col min="2837" max="2838" customWidth="1" width="11.285156" style="9"/>
    <col min="2839" max="2839" customWidth="1" width="17.425781" style="9"/>
    <col min="2840" max="2842" customWidth="1" width="11.0" style="9"/>
    <col min="2843" max="2843" customWidth="1" width="9.7109375" style="9"/>
    <col min="2844" max="2844" customWidth="1" width="11.7109375" style="9"/>
    <col min="2845" max="2845" customWidth="1" width="16.140625" style="9"/>
    <col min="2846" max="2846" customWidth="1" width="2.140625" style="9"/>
    <col min="2847" max="2847" customWidth="1" width="2.7109375" style="9"/>
    <col min="2848" max="2848" customWidth="1" width="5.0" style="9"/>
    <col min="2849" max="2849" customWidth="1" width="20.710938" style="9"/>
    <col min="2850" max="2855" customWidth="1" width="8.140625" style="9"/>
    <col min="2856" max="2856" customWidth="1" width="9.285156" style="9"/>
    <col min="2857" max="2857" customWidth="1" width="10.855469" style="9"/>
    <col min="2858" max="2876" customWidth="1" width="8.140625" style="9"/>
    <col min="2877" max="2877" customWidth="1" width="10.0" style="9"/>
    <col min="2878" max="2878" customWidth="1" width="8.7109375" style="9"/>
    <col min="2879" max="2884" customWidth="1" width="7.8554688" style="9"/>
    <col min="2885" max="2885" customWidth="1" width="10.140625" style="9"/>
    <col min="2886" max="2886" customWidth="1" width="9.855469" style="9"/>
    <col min="2887" max="2887" customWidth="1" width="9.140625" style="9"/>
    <col min="2888" max="2888" customWidth="1" width="10.5703125" style="9"/>
    <col min="2889" max="2889" customWidth="1" width="9.7109375" style="9"/>
    <col min="2890" max="2890" customWidth="1" width="5.0" style="9"/>
    <col min="2891" max="2891" customWidth="1" width="17.570312" style="9"/>
    <col min="2892" max="2918" customWidth="1" width="8.140625" style="9"/>
    <col min="2919" max="2919" customWidth="1" width="10.0" style="9"/>
    <col min="2920" max="2920" customWidth="1" width="8.7109375" style="9"/>
    <col min="2921" max="2926" customWidth="1" width="7.8554688" style="9"/>
    <col min="2927" max="2927" customWidth="1" width="10.140625" style="9"/>
    <col min="2928" max="2928" customWidth="1" width="9.855469" style="9"/>
    <col min="2929" max="2929" customWidth="1" width="9.140625" style="9"/>
    <col min="2930" max="2930" customWidth="1" width="10.5703125" style="9"/>
    <col min="2931" max="2931" customWidth="1" width="9.7109375" style="9"/>
    <col min="2932" max="2933" customWidth="1" width="6.7109375" style="9"/>
    <col min="2934" max="2990" customWidth="0" width="9.0" style="9"/>
    <col min="2991" max="2991" customWidth="1" width="4.140625" style="9"/>
    <col min="2992" max="3004" customWidth="0" width="9.0" style="9"/>
    <col min="3005" max="3005" customWidth="1" width="9.7109375" style="9"/>
    <col min="3006" max="3045" customWidth="0" width="9.0" style="9"/>
    <col min="3046" max="3046" customWidth="1" width="5.0" style="9"/>
    <col min="3047" max="3047" customWidth="1" width="19.855469" style="9"/>
    <col min="3048" max="3056" customWidth="1" width="10.0" style="9"/>
    <col min="3057" max="3057" customWidth="1" width="0.140625" style="9"/>
    <col min="3058" max="3058" customWidth="1" width="9.0" style="9"/>
    <col min="3059" max="3092" customWidth="1" width="10.0" style="9"/>
    <col min="3093" max="3094" customWidth="1" width="11.285156" style="9"/>
    <col min="3095" max="3095" customWidth="1" width="17.425781" style="9"/>
    <col min="3096" max="3098" customWidth="1" width="11.0" style="9"/>
    <col min="3099" max="3099" customWidth="1" width="9.7109375" style="9"/>
    <col min="3100" max="3100" customWidth="1" width="11.7109375" style="9"/>
    <col min="3101" max="3101" customWidth="1" width="16.140625" style="9"/>
    <col min="3102" max="3102" customWidth="1" width="2.140625" style="9"/>
    <col min="3103" max="3103" customWidth="1" width="2.7109375" style="9"/>
    <col min="3104" max="3104" customWidth="1" width="5.0" style="9"/>
    <col min="3105" max="3105" customWidth="1" width="20.710938" style="9"/>
    <col min="3106" max="3111" customWidth="1" width="8.140625" style="9"/>
    <col min="3112" max="3112" customWidth="1" width="9.285156" style="9"/>
    <col min="3113" max="3113" customWidth="1" width="10.855469" style="9"/>
    <col min="3114" max="3132" customWidth="1" width="8.140625" style="9"/>
    <col min="3133" max="3133" customWidth="1" width="10.0" style="9"/>
    <col min="3134" max="3134" customWidth="1" width="8.7109375" style="9"/>
    <col min="3135" max="3140" customWidth="1" width="7.8554688" style="9"/>
    <col min="3141" max="3141" customWidth="1" width="10.140625" style="9"/>
    <col min="3142" max="3142" customWidth="1" width="9.855469" style="9"/>
    <col min="3143" max="3143" customWidth="1" width="9.140625" style="9"/>
    <col min="3144" max="3144" customWidth="1" width="10.5703125" style="9"/>
    <col min="3145" max="3145" customWidth="1" width="9.7109375" style="9"/>
    <col min="3146" max="3146" customWidth="1" width="5.0" style="9"/>
    <col min="3147" max="3147" customWidth="1" width="17.570312" style="9"/>
    <col min="3148" max="3174" customWidth="1" width="8.140625" style="9"/>
    <col min="3175" max="3175" customWidth="1" width="10.0" style="9"/>
    <col min="3176" max="3176" customWidth="1" width="8.7109375" style="9"/>
    <col min="3177" max="3182" customWidth="1" width="7.8554688" style="9"/>
    <col min="3183" max="3183" customWidth="1" width="10.140625" style="9"/>
    <col min="3184" max="3184" customWidth="1" width="9.855469" style="9"/>
    <col min="3185" max="3185" customWidth="1" width="9.140625" style="9"/>
    <col min="3186" max="3186" customWidth="1" width="10.5703125" style="9"/>
    <col min="3187" max="3187" customWidth="1" width="9.7109375" style="9"/>
    <col min="3188" max="3189" customWidth="1" width="6.7109375" style="9"/>
    <col min="3190" max="3246" customWidth="0" width="9.0" style="9"/>
    <col min="3247" max="3247" customWidth="1" width="4.140625" style="9"/>
    <col min="3248" max="3260" customWidth="0" width="9.0" style="9"/>
    <col min="3261" max="3261" customWidth="1" width="9.7109375" style="9"/>
    <col min="3262" max="3301" customWidth="0" width="9.0" style="9"/>
    <col min="3302" max="3302" customWidth="1" width="5.0" style="9"/>
    <col min="3303" max="3303" customWidth="1" width="19.855469" style="9"/>
    <col min="3304" max="3312" customWidth="1" width="10.0" style="9"/>
    <col min="3313" max="3313" customWidth="1" width="0.140625" style="9"/>
    <col min="3314" max="3314" customWidth="1" width="9.0" style="9"/>
    <col min="3315" max="3348" customWidth="1" width="10.0" style="9"/>
    <col min="3349" max="3350" customWidth="1" width="11.285156" style="9"/>
    <col min="3351" max="3351" customWidth="1" width="17.425781" style="9"/>
    <col min="3352" max="3354" customWidth="1" width="11.0" style="9"/>
    <col min="3355" max="3355" customWidth="1" width="9.7109375" style="9"/>
    <col min="3356" max="3356" customWidth="1" width="11.7109375" style="9"/>
    <col min="3357" max="3357" customWidth="1" width="16.140625" style="9"/>
    <col min="3358" max="3358" customWidth="1" width="2.140625" style="9"/>
    <col min="3359" max="3359" customWidth="1" width="2.7109375" style="9"/>
    <col min="3360" max="3360" customWidth="1" width="5.0" style="9"/>
    <col min="3361" max="3361" customWidth="1" width="20.710938" style="9"/>
    <col min="3362" max="3367" customWidth="1" width="8.140625" style="9"/>
    <col min="3368" max="3368" customWidth="1" width="9.285156" style="9"/>
    <col min="3369" max="3369" customWidth="1" width="10.855469" style="9"/>
    <col min="3370" max="3388" customWidth="1" width="8.140625" style="9"/>
    <col min="3389" max="3389" customWidth="1" width="10.0" style="9"/>
    <col min="3390" max="3390" customWidth="1" width="8.7109375" style="9"/>
    <col min="3391" max="3396" customWidth="1" width="7.8554688" style="9"/>
    <col min="3397" max="3397" customWidth="1" width="10.140625" style="9"/>
    <col min="3398" max="3398" customWidth="1" width="9.855469" style="9"/>
    <col min="3399" max="3399" customWidth="1" width="9.140625" style="9"/>
    <col min="3400" max="3400" customWidth="1" width="10.5703125" style="9"/>
    <col min="3401" max="3401" customWidth="1" width="9.7109375" style="9"/>
    <col min="3402" max="3402" customWidth="1" width="5.0" style="9"/>
    <col min="3403" max="3403" customWidth="1" width="17.570312" style="9"/>
    <col min="3404" max="3430" customWidth="1" width="8.140625" style="9"/>
    <col min="3431" max="3431" customWidth="1" width="10.0" style="9"/>
    <col min="3432" max="3432" customWidth="1" width="8.7109375" style="9"/>
    <col min="3433" max="3438" customWidth="1" width="7.8554688" style="9"/>
    <col min="3439" max="3439" customWidth="1" width="10.140625" style="9"/>
    <col min="3440" max="3440" customWidth="1" width="9.855469" style="9"/>
    <col min="3441" max="3441" customWidth="1" width="9.140625" style="9"/>
    <col min="3442" max="3442" customWidth="1" width="10.5703125" style="9"/>
    <col min="3443" max="3443" customWidth="1" width="9.7109375" style="9"/>
    <col min="3444" max="3445" customWidth="1" width="6.7109375" style="9"/>
    <col min="3446" max="3502" customWidth="0" width="9.0" style="9"/>
    <col min="3503" max="3503" customWidth="1" width="4.140625" style="9"/>
    <col min="3504" max="3516" customWidth="0" width="9.0" style="9"/>
    <col min="3517" max="3517" customWidth="1" width="9.7109375" style="9"/>
    <col min="3518" max="3557" customWidth="0" width="9.0" style="9"/>
    <col min="3558" max="3558" customWidth="1" width="5.0" style="9"/>
    <col min="3559" max="3559" customWidth="1" width="19.855469" style="9"/>
    <col min="3560" max="3568" customWidth="1" width="10.0" style="9"/>
    <col min="3569" max="3569" customWidth="1" width="0.140625" style="9"/>
    <col min="3570" max="3570" customWidth="1" width="9.0" style="9"/>
    <col min="3571" max="3604" customWidth="1" width="10.0" style="9"/>
    <col min="3605" max="3606" customWidth="1" width="11.285156" style="9"/>
    <col min="3607" max="3607" customWidth="1" width="17.425781" style="9"/>
    <col min="3608" max="3610" customWidth="1" width="11.0" style="9"/>
    <col min="3611" max="3611" customWidth="1" width="9.7109375" style="9"/>
    <col min="3612" max="3612" customWidth="1" width="11.7109375" style="9"/>
    <col min="3613" max="3613" customWidth="1" width="16.140625" style="9"/>
    <col min="3614" max="3614" customWidth="1" width="2.140625" style="9"/>
    <col min="3615" max="3615" customWidth="1" width="2.7109375" style="9"/>
    <col min="3616" max="3616" customWidth="1" width="5.0" style="9"/>
    <col min="3617" max="3617" customWidth="1" width="20.710938" style="9"/>
    <col min="3618" max="3623" customWidth="1" width="8.140625" style="9"/>
    <col min="3624" max="3624" customWidth="1" width="9.285156" style="9"/>
    <col min="3625" max="3625" customWidth="1" width="10.855469" style="9"/>
    <col min="3626" max="3644" customWidth="1" width="8.140625" style="9"/>
    <col min="3645" max="3645" customWidth="1" width="10.0" style="9"/>
    <col min="3646" max="3646" customWidth="1" width="8.7109375" style="9"/>
    <col min="3647" max="3652" customWidth="1" width="7.8554688" style="9"/>
    <col min="3653" max="3653" customWidth="1" width="10.140625" style="9"/>
    <col min="3654" max="3654" customWidth="1" width="9.855469" style="9"/>
    <col min="3655" max="3655" customWidth="1" width="9.140625" style="9"/>
    <col min="3656" max="3656" customWidth="1" width="10.5703125" style="9"/>
    <col min="3657" max="3657" customWidth="1" width="9.7109375" style="9"/>
    <col min="3658" max="3658" customWidth="1" width="5.0" style="9"/>
    <col min="3659" max="3659" customWidth="1" width="17.570312" style="9"/>
    <col min="3660" max="3686" customWidth="1" width="8.140625" style="9"/>
    <col min="3687" max="3687" customWidth="1" width="10.0" style="9"/>
    <col min="3688" max="3688" customWidth="1" width="8.7109375" style="9"/>
    <col min="3689" max="3694" customWidth="1" width="7.8554688" style="9"/>
    <col min="3695" max="3695" customWidth="1" width="10.140625" style="9"/>
    <col min="3696" max="3696" customWidth="1" width="9.855469" style="9"/>
    <col min="3697" max="3697" customWidth="1" width="9.140625" style="9"/>
    <col min="3698" max="3698" customWidth="1" width="10.5703125" style="9"/>
    <col min="3699" max="3699" customWidth="1" width="9.7109375" style="9"/>
    <col min="3700" max="3701" customWidth="1" width="6.7109375" style="9"/>
    <col min="3702" max="3758" customWidth="0" width="9.0" style="9"/>
    <col min="3759" max="3759" customWidth="1" width="4.140625" style="9"/>
    <col min="3760" max="3772" customWidth="0" width="9.0" style="9"/>
    <col min="3773" max="3773" customWidth="1" width="9.7109375" style="9"/>
    <col min="3774" max="3813" customWidth="0" width="9.0" style="9"/>
    <col min="3814" max="3814" customWidth="1" width="5.0" style="9"/>
    <col min="3815" max="3815" customWidth="1" width="19.855469" style="9"/>
    <col min="3816" max="3824" customWidth="1" width="10.0" style="9"/>
    <col min="3825" max="3825" customWidth="1" width="0.140625" style="9"/>
    <col min="3826" max="3826" customWidth="1" width="9.0" style="9"/>
    <col min="3827" max="3860" customWidth="1" width="10.0" style="9"/>
    <col min="3861" max="3862" customWidth="1" width="11.285156" style="9"/>
    <col min="3863" max="3863" customWidth="1" width="17.425781" style="9"/>
    <col min="3864" max="3866" customWidth="1" width="11.0" style="9"/>
    <col min="3867" max="3867" customWidth="1" width="9.7109375" style="9"/>
    <col min="3868" max="3868" customWidth="1" width="11.7109375" style="9"/>
    <col min="3869" max="3869" customWidth="1" width="16.140625" style="9"/>
    <col min="3870" max="3870" customWidth="1" width="2.140625" style="9"/>
    <col min="3871" max="3871" customWidth="1" width="2.7109375" style="9"/>
    <col min="3872" max="3872" customWidth="1" width="5.0" style="9"/>
    <col min="3873" max="3873" customWidth="1" width="20.710938" style="9"/>
    <col min="3874" max="3879" customWidth="1" width="8.140625" style="9"/>
    <col min="3880" max="3880" customWidth="1" width="9.285156" style="9"/>
    <col min="3881" max="3881" customWidth="1" width="10.855469" style="9"/>
    <col min="3882" max="3900" customWidth="1" width="8.140625" style="9"/>
    <col min="3901" max="3901" customWidth="1" width="10.0" style="9"/>
    <col min="3902" max="3902" customWidth="1" width="8.7109375" style="9"/>
    <col min="3903" max="3908" customWidth="1" width="7.8554688" style="9"/>
    <col min="3909" max="3909" customWidth="1" width="10.140625" style="9"/>
    <col min="3910" max="3910" customWidth="1" width="9.855469" style="9"/>
    <col min="3911" max="3911" customWidth="1" width="9.140625" style="9"/>
    <col min="3912" max="3912" customWidth="1" width="10.5703125" style="9"/>
    <col min="3913" max="3913" customWidth="1" width="9.7109375" style="9"/>
    <col min="3914" max="3914" customWidth="1" width="5.0" style="9"/>
    <col min="3915" max="3915" customWidth="1" width="17.570312" style="9"/>
    <col min="3916" max="3942" customWidth="1" width="8.140625" style="9"/>
    <col min="3943" max="3943" customWidth="1" width="10.0" style="9"/>
    <col min="3944" max="3944" customWidth="1" width="8.7109375" style="9"/>
    <col min="3945" max="3950" customWidth="1" width="7.8554688" style="9"/>
    <col min="3951" max="3951" customWidth="1" width="10.140625" style="9"/>
    <col min="3952" max="3952" customWidth="1" width="9.855469" style="9"/>
    <col min="3953" max="3953" customWidth="1" width="9.140625" style="9"/>
    <col min="3954" max="3954" customWidth="1" width="10.5703125" style="9"/>
    <col min="3955" max="3955" customWidth="1" width="9.7109375" style="9"/>
    <col min="3956" max="3957" customWidth="1" width="6.7109375" style="9"/>
    <col min="3958" max="4014" customWidth="0" width="9.0" style="9"/>
    <col min="4015" max="4015" customWidth="1" width="4.140625" style="9"/>
    <col min="4016" max="4028" customWidth="0" width="9.0" style="9"/>
    <col min="4029" max="4029" customWidth="1" width="9.7109375" style="9"/>
    <col min="4030" max="4069" customWidth="0" width="9.0" style="9"/>
    <col min="4070" max="4070" customWidth="1" width="5.0" style="9"/>
    <col min="4071" max="4071" customWidth="1" width="19.855469" style="9"/>
    <col min="4072" max="4080" customWidth="1" width="10.0" style="9"/>
    <col min="4081" max="4081" customWidth="1" width="0.140625" style="9"/>
    <col min="4082" max="4082" customWidth="1" width="9.0" style="9"/>
    <col min="4083" max="4116" customWidth="1" width="10.0" style="9"/>
    <col min="4117" max="4118" customWidth="1" width="11.285156" style="9"/>
    <col min="4119" max="4119" customWidth="1" width="17.425781" style="9"/>
    <col min="4120" max="4122" customWidth="1" width="11.0" style="9"/>
    <col min="4123" max="4123" customWidth="1" width="9.7109375" style="9"/>
    <col min="4124" max="4124" customWidth="1" width="11.7109375" style="9"/>
    <col min="4125" max="4125" customWidth="1" width="16.140625" style="9"/>
    <col min="4126" max="4126" customWidth="1" width="2.140625" style="9"/>
    <col min="4127" max="4127" customWidth="1" width="2.7109375" style="9"/>
    <col min="4128" max="4128" customWidth="1" width="5.0" style="9"/>
    <col min="4129" max="4129" customWidth="1" width="20.710938" style="9"/>
    <col min="4130" max="4135" customWidth="1" width="8.140625" style="9"/>
    <col min="4136" max="4136" customWidth="1" width="9.285156" style="9"/>
    <col min="4137" max="4137" customWidth="1" width="10.855469" style="9"/>
    <col min="4138" max="4156" customWidth="1" width="8.140625" style="9"/>
    <col min="4157" max="4157" customWidth="1" width="10.0" style="9"/>
    <col min="4158" max="4158" customWidth="1" width="8.7109375" style="9"/>
    <col min="4159" max="4164" customWidth="1" width="7.8554688" style="9"/>
    <col min="4165" max="4165" customWidth="1" width="10.140625" style="9"/>
    <col min="4166" max="4166" customWidth="1" width="9.855469" style="9"/>
    <col min="4167" max="4167" customWidth="1" width="9.140625" style="9"/>
    <col min="4168" max="4168" customWidth="1" width="10.5703125" style="9"/>
    <col min="4169" max="4169" customWidth="1" width="9.7109375" style="9"/>
    <col min="4170" max="4170" customWidth="1" width="5.0" style="9"/>
    <col min="4171" max="4171" customWidth="1" width="17.570312" style="9"/>
    <col min="4172" max="4198" customWidth="1" width="8.140625" style="9"/>
    <col min="4199" max="4199" customWidth="1" width="10.0" style="9"/>
    <col min="4200" max="4200" customWidth="1" width="8.7109375" style="9"/>
    <col min="4201" max="4206" customWidth="1" width="7.8554688" style="9"/>
    <col min="4207" max="4207" customWidth="1" width="10.140625" style="9"/>
    <col min="4208" max="4208" customWidth="1" width="9.855469" style="9"/>
    <col min="4209" max="4209" customWidth="1" width="9.140625" style="9"/>
    <col min="4210" max="4210" customWidth="1" width="10.5703125" style="9"/>
    <col min="4211" max="4211" customWidth="1" width="9.7109375" style="9"/>
    <col min="4212" max="4213" customWidth="1" width="6.7109375" style="9"/>
    <col min="4214" max="4270" customWidth="0" width="9.0" style="9"/>
    <col min="4271" max="4271" customWidth="1" width="4.140625" style="9"/>
    <col min="4272" max="4284" customWidth="0" width="9.0" style="9"/>
    <col min="4285" max="4285" customWidth="1" width="9.7109375" style="9"/>
    <col min="4286" max="4325" customWidth="0" width="9.0" style="9"/>
    <col min="4326" max="4326" customWidth="1" width="5.0" style="9"/>
    <col min="4327" max="4327" customWidth="1" width="19.855469" style="9"/>
    <col min="4328" max="4336" customWidth="1" width="10.0" style="9"/>
    <col min="4337" max="4337" customWidth="1" width="0.140625" style="9"/>
    <col min="4338" max="4338" customWidth="1" width="9.0" style="9"/>
    <col min="4339" max="4372" customWidth="1" width="10.0" style="9"/>
    <col min="4373" max="4374" customWidth="1" width="11.285156" style="9"/>
    <col min="4375" max="4375" customWidth="1" width="17.425781" style="9"/>
    <col min="4376" max="4378" customWidth="1" width="11.0" style="9"/>
    <col min="4379" max="4379" customWidth="1" width="9.7109375" style="9"/>
    <col min="4380" max="4380" customWidth="1" width="11.7109375" style="9"/>
    <col min="4381" max="4381" customWidth="1" width="16.140625" style="9"/>
    <col min="4382" max="4382" customWidth="1" width="2.140625" style="9"/>
    <col min="4383" max="4383" customWidth="1" width="2.7109375" style="9"/>
    <col min="4384" max="4384" customWidth="1" width="5.0" style="9"/>
    <col min="4385" max="4385" customWidth="1" width="20.710938" style="9"/>
    <col min="4386" max="4391" customWidth="1" width="8.140625" style="9"/>
    <col min="4392" max="4392" customWidth="1" width="9.285156" style="9"/>
    <col min="4393" max="4393" customWidth="1" width="10.855469" style="9"/>
    <col min="4394" max="4412" customWidth="1" width="8.140625" style="9"/>
    <col min="4413" max="4413" customWidth="1" width="10.0" style="9"/>
    <col min="4414" max="4414" customWidth="1" width="8.7109375" style="9"/>
    <col min="4415" max="4420" customWidth="1" width="7.8554688" style="9"/>
    <col min="4421" max="4421" customWidth="1" width="10.140625" style="9"/>
    <col min="4422" max="4422" customWidth="1" width="9.855469" style="9"/>
    <col min="4423" max="4423" customWidth="1" width="9.140625" style="9"/>
    <col min="4424" max="4424" customWidth="1" width="10.5703125" style="9"/>
    <col min="4425" max="4425" customWidth="1" width="9.7109375" style="9"/>
    <col min="4426" max="4426" customWidth="1" width="5.0" style="9"/>
    <col min="4427" max="4427" customWidth="1" width="17.570312" style="9"/>
    <col min="4428" max="4454" customWidth="1" width="8.140625" style="9"/>
    <col min="4455" max="4455" customWidth="1" width="10.0" style="9"/>
    <col min="4456" max="4456" customWidth="1" width="8.7109375" style="9"/>
    <col min="4457" max="4462" customWidth="1" width="7.8554688" style="9"/>
    <col min="4463" max="4463" customWidth="1" width="10.140625" style="9"/>
    <col min="4464" max="4464" customWidth="1" width="9.855469" style="9"/>
    <col min="4465" max="4465" customWidth="1" width="9.140625" style="9"/>
    <col min="4466" max="4466" customWidth="1" width="10.5703125" style="9"/>
    <col min="4467" max="4467" customWidth="1" width="9.7109375" style="9"/>
    <col min="4468" max="4469" customWidth="1" width="6.7109375" style="9"/>
    <col min="4470" max="4526" customWidth="0" width="9.0" style="9"/>
    <col min="4527" max="4527" customWidth="1" width="4.140625" style="9"/>
    <col min="4528" max="4540" customWidth="0" width="9.0" style="9"/>
    <col min="4541" max="4541" customWidth="1" width="9.7109375" style="9"/>
    <col min="4542" max="4581" customWidth="0" width="9.0" style="9"/>
    <col min="4582" max="4582" customWidth="1" width="5.0" style="9"/>
    <col min="4583" max="4583" customWidth="1" width="19.855469" style="9"/>
    <col min="4584" max="4592" customWidth="1" width="10.0" style="9"/>
    <col min="4593" max="4593" customWidth="1" width="0.140625" style="9"/>
    <col min="4594" max="4594" customWidth="1" width="9.0" style="9"/>
    <col min="4595" max="4628" customWidth="1" width="10.0" style="9"/>
    <col min="4629" max="4630" customWidth="1" width="11.285156" style="9"/>
    <col min="4631" max="4631" customWidth="1" width="17.425781" style="9"/>
    <col min="4632" max="4634" customWidth="1" width="11.0" style="9"/>
    <col min="4635" max="4635" customWidth="1" width="9.7109375" style="9"/>
    <col min="4636" max="4636" customWidth="1" width="11.7109375" style="9"/>
    <col min="4637" max="4637" customWidth="1" width="16.140625" style="9"/>
    <col min="4638" max="4638" customWidth="1" width="2.140625" style="9"/>
    <col min="4639" max="4639" customWidth="1" width="2.7109375" style="9"/>
    <col min="4640" max="4640" customWidth="1" width="5.0" style="9"/>
    <col min="4641" max="4641" customWidth="1" width="20.710938" style="9"/>
    <col min="4642" max="4647" customWidth="1" width="8.140625" style="9"/>
    <col min="4648" max="4648" customWidth="1" width="9.285156" style="9"/>
    <col min="4649" max="4649" customWidth="1" width="10.855469" style="9"/>
    <col min="4650" max="4668" customWidth="1" width="8.140625" style="9"/>
    <col min="4669" max="4669" customWidth="1" width="10.0" style="9"/>
    <col min="4670" max="4670" customWidth="1" width="8.7109375" style="9"/>
    <col min="4671" max="4676" customWidth="1" width="7.8554688" style="9"/>
    <col min="4677" max="4677" customWidth="1" width="10.140625" style="9"/>
    <col min="4678" max="4678" customWidth="1" width="9.855469" style="9"/>
    <col min="4679" max="4679" customWidth="1" width="9.140625" style="9"/>
    <col min="4680" max="4680" customWidth="1" width="10.5703125" style="9"/>
    <col min="4681" max="4681" customWidth="1" width="9.7109375" style="9"/>
    <col min="4682" max="4682" customWidth="1" width="5.0" style="9"/>
    <col min="4683" max="4683" customWidth="1" width="17.570312" style="9"/>
    <col min="4684" max="4710" customWidth="1" width="8.140625" style="9"/>
    <col min="4711" max="4711" customWidth="1" width="10.0" style="9"/>
    <col min="4712" max="4712" customWidth="1" width="8.7109375" style="9"/>
    <col min="4713" max="4718" customWidth="1" width="7.8554688" style="9"/>
    <col min="4719" max="4719" customWidth="1" width="10.140625" style="9"/>
    <col min="4720" max="4720" customWidth="1" width="9.855469" style="9"/>
    <col min="4721" max="4721" customWidth="1" width="9.140625" style="9"/>
    <col min="4722" max="4722" customWidth="1" width="10.5703125" style="9"/>
    <col min="4723" max="4723" customWidth="1" width="9.7109375" style="9"/>
    <col min="4724" max="4725" customWidth="1" width="6.7109375" style="9"/>
    <col min="4726" max="4782" customWidth="0" width="9.0" style="9"/>
    <col min="4783" max="4783" customWidth="1" width="4.140625" style="9"/>
    <col min="4784" max="4796" customWidth="0" width="9.0" style="9"/>
    <col min="4797" max="4797" customWidth="1" width="9.7109375" style="9"/>
    <col min="4798" max="4837" customWidth="0" width="9.0" style="9"/>
    <col min="4838" max="4838" customWidth="1" width="5.0" style="9"/>
    <col min="4839" max="4839" customWidth="1" width="19.855469" style="9"/>
    <col min="4840" max="4848" customWidth="1" width="10.0" style="9"/>
    <col min="4849" max="4849" customWidth="1" width="0.140625" style="9"/>
    <col min="4850" max="4850" customWidth="1" width="9.0" style="9"/>
    <col min="4851" max="4884" customWidth="1" width="10.0" style="9"/>
    <col min="4885" max="4886" customWidth="1" width="11.285156" style="9"/>
    <col min="4887" max="4887" customWidth="1" width="17.425781" style="9"/>
    <col min="4888" max="4890" customWidth="1" width="11.0" style="9"/>
    <col min="4891" max="4891" customWidth="1" width="9.7109375" style="9"/>
    <col min="4892" max="4892" customWidth="1" width="11.7109375" style="9"/>
    <col min="4893" max="4893" customWidth="1" width="16.140625" style="9"/>
    <col min="4894" max="4894" customWidth="1" width="2.140625" style="9"/>
    <col min="4895" max="4895" customWidth="1" width="2.7109375" style="9"/>
    <col min="4896" max="4896" customWidth="1" width="5.0" style="9"/>
    <col min="4897" max="4897" customWidth="1" width="20.710938" style="9"/>
    <col min="4898" max="4903" customWidth="1" width="8.140625" style="9"/>
    <col min="4904" max="4904" customWidth="1" width="9.285156" style="9"/>
    <col min="4905" max="4905" customWidth="1" width="10.855469" style="9"/>
    <col min="4906" max="4924" customWidth="1" width="8.140625" style="9"/>
    <col min="4925" max="4925" customWidth="1" width="10.0" style="9"/>
    <col min="4926" max="4926" customWidth="1" width="8.7109375" style="9"/>
    <col min="4927" max="4932" customWidth="1" width="7.8554688" style="9"/>
    <col min="4933" max="4933" customWidth="1" width="10.140625" style="9"/>
    <col min="4934" max="4934" customWidth="1" width="9.855469" style="9"/>
    <col min="4935" max="4935" customWidth="1" width="9.140625" style="9"/>
    <col min="4936" max="4936" customWidth="1" width="10.5703125" style="9"/>
    <col min="4937" max="4937" customWidth="1" width="9.7109375" style="9"/>
    <col min="4938" max="4938" customWidth="1" width="5.0" style="9"/>
    <col min="4939" max="4939" customWidth="1" width="17.570312" style="9"/>
    <col min="4940" max="4966" customWidth="1" width="8.140625" style="9"/>
    <col min="4967" max="4967" customWidth="1" width="10.0" style="9"/>
    <col min="4968" max="4968" customWidth="1" width="8.7109375" style="9"/>
    <col min="4969" max="4974" customWidth="1" width="7.8554688" style="9"/>
    <col min="4975" max="4975" customWidth="1" width="10.140625" style="9"/>
    <col min="4976" max="4976" customWidth="1" width="9.855469" style="9"/>
    <col min="4977" max="4977" customWidth="1" width="9.140625" style="9"/>
    <col min="4978" max="4978" customWidth="1" width="10.5703125" style="9"/>
    <col min="4979" max="4979" customWidth="1" width="9.7109375" style="9"/>
    <col min="4980" max="4981" customWidth="1" width="6.7109375" style="9"/>
    <col min="4982" max="5038" customWidth="0" width="9.0" style="9"/>
    <col min="5039" max="5039" customWidth="1" width="4.140625" style="9"/>
    <col min="5040" max="5052" customWidth="0" width="9.0" style="9"/>
    <col min="5053" max="5053" customWidth="1" width="9.7109375" style="9"/>
    <col min="5054" max="5093" customWidth="0" width="9.0" style="9"/>
    <col min="5094" max="5094" customWidth="1" width="5.0" style="9"/>
    <col min="5095" max="5095" customWidth="1" width="19.855469" style="9"/>
    <col min="5096" max="5104" customWidth="1" width="10.0" style="9"/>
    <col min="5105" max="5105" customWidth="1" width="0.140625" style="9"/>
    <col min="5106" max="5106" customWidth="1" width="9.0" style="9"/>
    <col min="5107" max="5140" customWidth="1" width="10.0" style="9"/>
    <col min="5141" max="5142" customWidth="1" width="11.285156" style="9"/>
    <col min="5143" max="5143" customWidth="1" width="17.425781" style="9"/>
    <col min="5144" max="5146" customWidth="1" width="11.0" style="9"/>
    <col min="5147" max="5147" customWidth="1" width="9.7109375" style="9"/>
    <col min="5148" max="5148" customWidth="1" width="11.7109375" style="9"/>
    <col min="5149" max="5149" customWidth="1" width="16.140625" style="9"/>
    <col min="5150" max="5150" customWidth="1" width="2.140625" style="9"/>
    <col min="5151" max="5151" customWidth="1" width="2.7109375" style="9"/>
    <col min="5152" max="5152" customWidth="1" width="5.0" style="9"/>
    <col min="5153" max="5153" customWidth="1" width="20.710938" style="9"/>
    <col min="5154" max="5159" customWidth="1" width="8.140625" style="9"/>
    <col min="5160" max="5160" customWidth="1" width="9.285156" style="9"/>
    <col min="5161" max="5161" customWidth="1" width="10.855469" style="9"/>
    <col min="5162" max="5180" customWidth="1" width="8.140625" style="9"/>
    <col min="5181" max="5181" customWidth="1" width="10.0" style="9"/>
    <col min="5182" max="5182" customWidth="1" width="8.7109375" style="9"/>
    <col min="5183" max="5188" customWidth="1" width="7.8554688" style="9"/>
    <col min="5189" max="5189" customWidth="1" width="10.140625" style="9"/>
    <col min="5190" max="5190" customWidth="1" width="9.855469" style="9"/>
    <col min="5191" max="5191" customWidth="1" width="9.140625" style="9"/>
    <col min="5192" max="5192" customWidth="1" width="10.5703125" style="9"/>
    <col min="5193" max="5193" customWidth="1" width="9.7109375" style="9"/>
    <col min="5194" max="5194" customWidth="1" width="5.0" style="9"/>
    <col min="5195" max="5195" customWidth="1" width="17.570312" style="9"/>
    <col min="5196" max="5222" customWidth="1" width="8.140625" style="9"/>
    <col min="5223" max="5223" customWidth="1" width="10.0" style="9"/>
    <col min="5224" max="5224" customWidth="1" width="8.7109375" style="9"/>
    <col min="5225" max="5230" customWidth="1" width="7.8554688" style="9"/>
    <col min="5231" max="5231" customWidth="1" width="10.140625" style="9"/>
    <col min="5232" max="5232" customWidth="1" width="9.855469" style="9"/>
    <col min="5233" max="5233" customWidth="1" width="9.140625" style="9"/>
    <col min="5234" max="5234" customWidth="1" width="10.5703125" style="9"/>
    <col min="5235" max="5235" customWidth="1" width="9.7109375" style="9"/>
    <col min="5236" max="5237" customWidth="1" width="6.7109375" style="9"/>
    <col min="5238" max="5294" customWidth="0" width="9.0" style="9"/>
    <col min="5295" max="5295" customWidth="1" width="4.140625" style="9"/>
    <col min="5296" max="5308" customWidth="0" width="9.0" style="9"/>
    <col min="5309" max="5309" customWidth="1" width="9.7109375" style="9"/>
    <col min="5310" max="5349" customWidth="0" width="9.0" style="9"/>
    <col min="5350" max="5350" customWidth="1" width="5.0" style="9"/>
    <col min="5351" max="5351" customWidth="1" width="19.855469" style="9"/>
    <col min="5352" max="5360" customWidth="1" width="10.0" style="9"/>
    <col min="5361" max="5361" customWidth="1" width="0.140625" style="9"/>
    <col min="5362" max="5362" customWidth="1" width="9.0" style="9"/>
    <col min="5363" max="5396" customWidth="1" width="10.0" style="9"/>
    <col min="5397" max="5398" customWidth="1" width="11.285156" style="9"/>
    <col min="5399" max="5399" customWidth="1" width="17.425781" style="9"/>
    <col min="5400" max="5402" customWidth="1" width="11.0" style="9"/>
    <col min="5403" max="5403" customWidth="1" width="9.7109375" style="9"/>
    <col min="5404" max="5404" customWidth="1" width="11.7109375" style="9"/>
    <col min="5405" max="5405" customWidth="1" width="16.140625" style="9"/>
    <col min="5406" max="5406" customWidth="1" width="2.140625" style="9"/>
    <col min="5407" max="5407" customWidth="1" width="2.7109375" style="9"/>
    <col min="5408" max="5408" customWidth="1" width="5.0" style="9"/>
    <col min="5409" max="5409" customWidth="1" width="20.710938" style="9"/>
    <col min="5410" max="5415" customWidth="1" width="8.140625" style="9"/>
    <col min="5416" max="5416" customWidth="1" width="9.285156" style="9"/>
    <col min="5417" max="5417" customWidth="1" width="10.855469" style="9"/>
    <col min="5418" max="5436" customWidth="1" width="8.140625" style="9"/>
    <col min="5437" max="5437" customWidth="1" width="10.0" style="9"/>
    <col min="5438" max="5438" customWidth="1" width="8.7109375" style="9"/>
    <col min="5439" max="5444" customWidth="1" width="7.8554688" style="9"/>
    <col min="5445" max="5445" customWidth="1" width="10.140625" style="9"/>
    <col min="5446" max="5446" customWidth="1" width="9.855469" style="9"/>
    <col min="5447" max="5447" customWidth="1" width="9.140625" style="9"/>
    <col min="5448" max="5448" customWidth="1" width="10.5703125" style="9"/>
    <col min="5449" max="5449" customWidth="1" width="9.7109375" style="9"/>
    <col min="5450" max="5450" customWidth="1" width="5.0" style="9"/>
    <col min="5451" max="5451" customWidth="1" width="17.570312" style="9"/>
    <col min="5452" max="5478" customWidth="1" width="8.140625" style="9"/>
    <col min="5479" max="5479" customWidth="1" width="10.0" style="9"/>
    <col min="5480" max="5480" customWidth="1" width="8.7109375" style="9"/>
    <col min="5481" max="5486" customWidth="1" width="7.8554688" style="9"/>
    <col min="5487" max="5487" customWidth="1" width="10.140625" style="9"/>
    <col min="5488" max="5488" customWidth="1" width="9.855469" style="9"/>
    <col min="5489" max="5489" customWidth="1" width="9.140625" style="9"/>
    <col min="5490" max="5490" customWidth="1" width="10.5703125" style="9"/>
    <col min="5491" max="5491" customWidth="1" width="9.7109375" style="9"/>
    <col min="5492" max="5493" customWidth="1" width="6.7109375" style="9"/>
    <col min="5494" max="5550" customWidth="0" width="9.0" style="9"/>
    <col min="5551" max="5551" customWidth="1" width="4.140625" style="9"/>
    <col min="5552" max="5564" customWidth="0" width="9.0" style="9"/>
    <col min="5565" max="5565" customWidth="1" width="9.7109375" style="9"/>
    <col min="5566" max="5605" customWidth="0" width="9.0" style="9"/>
    <col min="5606" max="5606" customWidth="1" width="5.0" style="9"/>
    <col min="5607" max="5607" customWidth="1" width="19.855469" style="9"/>
    <col min="5608" max="5616" customWidth="1" width="10.0" style="9"/>
    <col min="5617" max="5617" customWidth="1" width="0.140625" style="9"/>
    <col min="5618" max="5618" customWidth="1" width="9.0" style="9"/>
    <col min="5619" max="5652" customWidth="1" width="10.0" style="9"/>
    <col min="5653" max="5654" customWidth="1" width="11.285156" style="9"/>
    <col min="5655" max="5655" customWidth="1" width="17.425781" style="9"/>
    <col min="5656" max="5658" customWidth="1" width="11.0" style="9"/>
    <col min="5659" max="5659" customWidth="1" width="9.7109375" style="9"/>
    <col min="5660" max="5660" customWidth="1" width="11.7109375" style="9"/>
    <col min="5661" max="5661" customWidth="1" width="16.140625" style="9"/>
    <col min="5662" max="5662" customWidth="1" width="2.140625" style="9"/>
    <col min="5663" max="5663" customWidth="1" width="2.7109375" style="9"/>
    <col min="5664" max="5664" customWidth="1" width="5.0" style="9"/>
    <col min="5665" max="5665" customWidth="1" width="20.710938" style="9"/>
    <col min="5666" max="5671" customWidth="1" width="8.140625" style="9"/>
    <col min="5672" max="5672" customWidth="1" width="9.285156" style="9"/>
    <col min="5673" max="5673" customWidth="1" width="10.855469" style="9"/>
    <col min="5674" max="5692" customWidth="1" width="8.140625" style="9"/>
    <col min="5693" max="5693" customWidth="1" width="10.0" style="9"/>
    <col min="5694" max="5694" customWidth="1" width="8.7109375" style="9"/>
    <col min="5695" max="5700" customWidth="1" width="7.8554688" style="9"/>
    <col min="5701" max="5701" customWidth="1" width="10.140625" style="9"/>
    <col min="5702" max="5702" customWidth="1" width="9.855469" style="9"/>
    <col min="5703" max="5703" customWidth="1" width="9.140625" style="9"/>
    <col min="5704" max="5704" customWidth="1" width="10.5703125" style="9"/>
    <col min="5705" max="5705" customWidth="1" width="9.7109375" style="9"/>
    <col min="5706" max="5706" customWidth="1" width="5.0" style="9"/>
    <col min="5707" max="5707" customWidth="1" width="17.570312" style="9"/>
    <col min="5708" max="5734" customWidth="1" width="8.140625" style="9"/>
    <col min="5735" max="5735" customWidth="1" width="10.0" style="9"/>
    <col min="5736" max="5736" customWidth="1" width="8.7109375" style="9"/>
    <col min="5737" max="5742" customWidth="1" width="7.8554688" style="9"/>
    <col min="5743" max="5743" customWidth="1" width="10.140625" style="9"/>
    <col min="5744" max="5744" customWidth="1" width="9.855469" style="9"/>
    <col min="5745" max="5745" customWidth="1" width="9.140625" style="9"/>
    <col min="5746" max="5746" customWidth="1" width="10.5703125" style="9"/>
    <col min="5747" max="5747" customWidth="1" width="9.7109375" style="9"/>
    <col min="5748" max="5749" customWidth="1" width="6.7109375" style="9"/>
    <col min="5750" max="5806" customWidth="0" width="9.0" style="9"/>
    <col min="5807" max="5807" customWidth="1" width="4.140625" style="9"/>
    <col min="5808" max="5820" customWidth="0" width="9.0" style="9"/>
    <col min="5821" max="5821" customWidth="1" width="9.7109375" style="9"/>
    <col min="5822" max="5861" customWidth="0" width="9.0" style="9"/>
    <col min="5862" max="5862" customWidth="1" width="5.0" style="9"/>
    <col min="5863" max="5863" customWidth="1" width="19.855469" style="9"/>
    <col min="5864" max="5872" customWidth="1" width="10.0" style="9"/>
    <col min="5873" max="5873" customWidth="1" width="0.140625" style="9"/>
    <col min="5874" max="5874" customWidth="1" width="9.0" style="9"/>
    <col min="5875" max="5908" customWidth="1" width="10.0" style="9"/>
    <col min="5909" max="5910" customWidth="1" width="11.285156" style="9"/>
    <col min="5911" max="5911" customWidth="1" width="17.425781" style="9"/>
    <col min="5912" max="5914" customWidth="1" width="11.0" style="9"/>
    <col min="5915" max="5915" customWidth="1" width="9.7109375" style="9"/>
    <col min="5916" max="5916" customWidth="1" width="11.7109375" style="9"/>
    <col min="5917" max="5917" customWidth="1" width="16.140625" style="9"/>
    <col min="5918" max="5918" customWidth="1" width="2.140625" style="9"/>
    <col min="5919" max="5919" customWidth="1" width="2.7109375" style="9"/>
    <col min="5920" max="5920" customWidth="1" width="5.0" style="9"/>
    <col min="5921" max="5921" customWidth="1" width="20.710938" style="9"/>
    <col min="5922" max="5927" customWidth="1" width="8.140625" style="9"/>
    <col min="5928" max="5928" customWidth="1" width="9.285156" style="9"/>
    <col min="5929" max="5929" customWidth="1" width="10.855469" style="9"/>
    <col min="5930" max="5948" customWidth="1" width="8.140625" style="9"/>
    <col min="5949" max="5949" customWidth="1" width="10.0" style="9"/>
    <col min="5950" max="5950" customWidth="1" width="8.7109375" style="9"/>
    <col min="5951" max="5956" customWidth="1" width="7.8554688" style="9"/>
    <col min="5957" max="5957" customWidth="1" width="10.140625" style="9"/>
    <col min="5958" max="5958" customWidth="1" width="9.855469" style="9"/>
    <col min="5959" max="5959" customWidth="1" width="9.140625" style="9"/>
    <col min="5960" max="5960" customWidth="1" width="10.5703125" style="9"/>
    <col min="5961" max="5961" customWidth="1" width="9.7109375" style="9"/>
    <col min="5962" max="5962" customWidth="1" width="5.0" style="9"/>
    <col min="5963" max="5963" customWidth="1" width="17.570312" style="9"/>
    <col min="5964" max="5990" customWidth="1" width="8.140625" style="9"/>
    <col min="5991" max="5991" customWidth="1" width="10.0" style="9"/>
    <col min="5992" max="5992" customWidth="1" width="8.7109375" style="9"/>
    <col min="5993" max="5998" customWidth="1" width="7.8554688" style="9"/>
    <col min="5999" max="5999" customWidth="1" width="10.140625" style="9"/>
    <col min="6000" max="6000" customWidth="1" width="9.855469" style="9"/>
    <col min="6001" max="6001" customWidth="1" width="9.140625" style="9"/>
    <col min="6002" max="6002" customWidth="1" width="10.5703125" style="9"/>
    <col min="6003" max="6003" customWidth="1" width="9.7109375" style="9"/>
    <col min="6004" max="6005" customWidth="1" width="6.7109375" style="9"/>
    <col min="6006" max="6062" customWidth="0" width="9.0" style="9"/>
    <col min="6063" max="6063" customWidth="1" width="4.140625" style="9"/>
    <col min="6064" max="6076" customWidth="0" width="9.0" style="9"/>
    <col min="6077" max="6077" customWidth="1" width="9.7109375" style="9"/>
    <col min="6078" max="6117" customWidth="0" width="9.0" style="9"/>
    <col min="6118" max="6118" customWidth="1" width="5.0" style="9"/>
    <col min="6119" max="6119" customWidth="1" width="19.855469" style="9"/>
    <col min="6120" max="6128" customWidth="1" width="10.0" style="9"/>
    <col min="6129" max="6129" customWidth="1" width="0.140625" style="9"/>
    <col min="6130" max="6130" customWidth="1" width="9.0" style="9"/>
    <col min="6131" max="6164" customWidth="1" width="10.0" style="9"/>
    <col min="6165" max="6166" customWidth="1" width="11.285156" style="9"/>
    <col min="6167" max="6167" customWidth="1" width="17.425781" style="9"/>
    <col min="6168" max="6170" customWidth="1" width="11.0" style="9"/>
    <col min="6171" max="6171" customWidth="1" width="9.7109375" style="9"/>
    <col min="6172" max="6172" customWidth="1" width="11.7109375" style="9"/>
    <col min="6173" max="6173" customWidth="1" width="16.140625" style="9"/>
    <col min="6174" max="6174" customWidth="1" width="2.140625" style="9"/>
    <col min="6175" max="6175" customWidth="1" width="2.7109375" style="9"/>
    <col min="6176" max="6176" customWidth="1" width="5.0" style="9"/>
    <col min="6177" max="6177" customWidth="1" width="20.710938" style="9"/>
    <col min="6178" max="6183" customWidth="1" width="8.140625" style="9"/>
    <col min="6184" max="6184" customWidth="1" width="9.285156" style="9"/>
    <col min="6185" max="6185" customWidth="1" width="10.855469" style="9"/>
    <col min="6186" max="6204" customWidth="1" width="8.140625" style="9"/>
    <col min="6205" max="6205" customWidth="1" width="10.0" style="9"/>
    <col min="6206" max="6206" customWidth="1" width="8.7109375" style="9"/>
    <col min="6207" max="6212" customWidth="1" width="7.8554688" style="9"/>
    <col min="6213" max="6213" customWidth="1" width="10.140625" style="9"/>
    <col min="6214" max="6214" customWidth="1" width="9.855469" style="9"/>
    <col min="6215" max="6215" customWidth="1" width="9.140625" style="9"/>
    <col min="6216" max="6216" customWidth="1" width="10.5703125" style="9"/>
    <col min="6217" max="6217" customWidth="1" width="9.7109375" style="9"/>
    <col min="6218" max="6218" customWidth="1" width="5.0" style="9"/>
    <col min="6219" max="6219" customWidth="1" width="17.570312" style="9"/>
    <col min="6220" max="6246" customWidth="1" width="8.140625" style="9"/>
    <col min="6247" max="6247" customWidth="1" width="10.0" style="9"/>
    <col min="6248" max="6248" customWidth="1" width="8.7109375" style="9"/>
    <col min="6249" max="6254" customWidth="1" width="7.8554688" style="9"/>
    <col min="6255" max="6255" customWidth="1" width="10.140625" style="9"/>
    <col min="6256" max="6256" customWidth="1" width="9.855469" style="9"/>
    <col min="6257" max="6257" customWidth="1" width="9.140625" style="9"/>
    <col min="6258" max="6258" customWidth="1" width="10.5703125" style="9"/>
    <col min="6259" max="6259" customWidth="1" width="9.7109375" style="9"/>
    <col min="6260" max="6261" customWidth="1" width="6.7109375" style="9"/>
    <col min="6262" max="6318" customWidth="0" width="9.0" style="9"/>
    <col min="6319" max="6319" customWidth="1" width="4.140625" style="9"/>
    <col min="6320" max="6332" customWidth="0" width="9.0" style="9"/>
    <col min="6333" max="6333" customWidth="1" width="9.7109375" style="9"/>
    <col min="6334" max="6373" customWidth="0" width="9.0" style="9"/>
    <col min="6374" max="6374" customWidth="1" width="5.0" style="9"/>
    <col min="6375" max="6375" customWidth="1" width="19.855469" style="9"/>
    <col min="6376" max="6384" customWidth="1" width="10.0" style="9"/>
    <col min="6385" max="6385" customWidth="1" width="0.140625" style="9"/>
    <col min="6386" max="6386" customWidth="1" width="9.0" style="9"/>
    <col min="6387" max="6420" customWidth="1" width="10.0" style="9"/>
    <col min="6421" max="6422" customWidth="1" width="11.285156" style="9"/>
    <col min="6423" max="6423" customWidth="1" width="17.425781" style="9"/>
    <col min="6424" max="6426" customWidth="1" width="11.0" style="9"/>
    <col min="6427" max="6427" customWidth="1" width="9.7109375" style="9"/>
    <col min="6428" max="6428" customWidth="1" width="11.7109375" style="9"/>
    <col min="6429" max="6429" customWidth="1" width="16.140625" style="9"/>
    <col min="6430" max="6430" customWidth="1" width="2.140625" style="9"/>
    <col min="6431" max="6431" customWidth="1" width="2.7109375" style="9"/>
    <col min="6432" max="6432" customWidth="1" width="5.0" style="9"/>
    <col min="6433" max="6433" customWidth="1" width="20.710938" style="9"/>
    <col min="6434" max="6439" customWidth="1" width="8.140625" style="9"/>
    <col min="6440" max="6440" customWidth="1" width="9.285156" style="9"/>
    <col min="6441" max="6441" customWidth="1" width="10.855469" style="9"/>
    <col min="6442" max="6460" customWidth="1" width="8.140625" style="9"/>
    <col min="6461" max="6461" customWidth="1" width="10.0" style="9"/>
    <col min="6462" max="6462" customWidth="1" width="8.7109375" style="9"/>
    <col min="6463" max="6468" customWidth="1" width="7.8554688" style="9"/>
    <col min="6469" max="6469" customWidth="1" width="10.140625" style="9"/>
    <col min="6470" max="6470" customWidth="1" width="9.855469" style="9"/>
    <col min="6471" max="6471" customWidth="1" width="9.140625" style="9"/>
    <col min="6472" max="6472" customWidth="1" width="10.5703125" style="9"/>
    <col min="6473" max="6473" customWidth="1" width="9.7109375" style="9"/>
    <col min="6474" max="6474" customWidth="1" width="5.0" style="9"/>
    <col min="6475" max="6475" customWidth="1" width="17.570312" style="9"/>
    <col min="6476" max="6502" customWidth="1" width="8.140625" style="9"/>
    <col min="6503" max="6503" customWidth="1" width="10.0" style="9"/>
    <col min="6504" max="6504" customWidth="1" width="8.7109375" style="9"/>
    <col min="6505" max="6510" customWidth="1" width="7.8554688" style="9"/>
    <col min="6511" max="6511" customWidth="1" width="10.140625" style="9"/>
    <col min="6512" max="6512" customWidth="1" width="9.855469" style="9"/>
    <col min="6513" max="6513" customWidth="1" width="9.140625" style="9"/>
    <col min="6514" max="6514" customWidth="1" width="10.5703125" style="9"/>
    <col min="6515" max="6515" customWidth="1" width="9.7109375" style="9"/>
    <col min="6516" max="6517" customWidth="1" width="6.7109375" style="9"/>
    <col min="6518" max="6574" customWidth="0" width="9.0" style="9"/>
    <col min="6575" max="6575" customWidth="1" width="4.140625" style="9"/>
    <col min="6576" max="6588" customWidth="0" width="9.0" style="9"/>
    <col min="6589" max="6589" customWidth="1" width="9.7109375" style="9"/>
    <col min="6590" max="6629" customWidth="0" width="9.0" style="9"/>
    <col min="6630" max="6630" customWidth="1" width="5.0" style="9"/>
    <col min="6631" max="6631" customWidth="1" width="19.855469" style="9"/>
    <col min="6632" max="6640" customWidth="1" width="10.0" style="9"/>
    <col min="6641" max="6641" customWidth="1" width="0.140625" style="9"/>
    <col min="6642" max="6642" customWidth="1" width="9.0" style="9"/>
    <col min="6643" max="6676" customWidth="1" width="10.0" style="9"/>
    <col min="6677" max="6678" customWidth="1" width="11.285156" style="9"/>
    <col min="6679" max="6679" customWidth="1" width="17.425781" style="9"/>
    <col min="6680" max="6682" customWidth="1" width="11.0" style="9"/>
    <col min="6683" max="6683" customWidth="1" width="9.7109375" style="9"/>
    <col min="6684" max="6684" customWidth="1" width="11.7109375" style="9"/>
    <col min="6685" max="6685" customWidth="1" width="16.140625" style="9"/>
    <col min="6686" max="6686" customWidth="1" width="2.140625" style="9"/>
    <col min="6687" max="6687" customWidth="1" width="2.7109375" style="9"/>
    <col min="6688" max="6688" customWidth="1" width="5.0" style="9"/>
    <col min="6689" max="6689" customWidth="1" width="20.710938" style="9"/>
    <col min="6690" max="6695" customWidth="1" width="8.140625" style="9"/>
    <col min="6696" max="6696" customWidth="1" width="9.285156" style="9"/>
    <col min="6697" max="6697" customWidth="1" width="10.855469" style="9"/>
    <col min="6698" max="6716" customWidth="1" width="8.140625" style="9"/>
    <col min="6717" max="6717" customWidth="1" width="10.0" style="9"/>
    <col min="6718" max="6718" customWidth="1" width="8.7109375" style="9"/>
    <col min="6719" max="6724" customWidth="1" width="7.8554688" style="9"/>
    <col min="6725" max="6725" customWidth="1" width="10.140625" style="9"/>
    <col min="6726" max="6726" customWidth="1" width="9.855469" style="9"/>
    <col min="6727" max="6727" customWidth="1" width="9.140625" style="9"/>
    <col min="6728" max="6728" customWidth="1" width="10.5703125" style="9"/>
    <col min="6729" max="6729" customWidth="1" width="9.7109375" style="9"/>
    <col min="6730" max="6730" customWidth="1" width="5.0" style="9"/>
    <col min="6731" max="6731" customWidth="1" width="17.570312" style="9"/>
    <col min="6732" max="6758" customWidth="1" width="8.140625" style="9"/>
    <col min="6759" max="6759" customWidth="1" width="10.0" style="9"/>
    <col min="6760" max="6760" customWidth="1" width="8.7109375" style="9"/>
    <col min="6761" max="6766" customWidth="1" width="7.8554688" style="9"/>
    <col min="6767" max="6767" customWidth="1" width="10.140625" style="9"/>
    <col min="6768" max="6768" customWidth="1" width="9.855469" style="9"/>
    <col min="6769" max="6769" customWidth="1" width="9.140625" style="9"/>
    <col min="6770" max="6770" customWidth="1" width="10.5703125" style="9"/>
    <col min="6771" max="6771" customWidth="1" width="9.7109375" style="9"/>
    <col min="6772" max="6773" customWidth="1" width="6.7109375" style="9"/>
    <col min="6774" max="6830" customWidth="0" width="9.0" style="9"/>
    <col min="6831" max="6831" customWidth="1" width="4.140625" style="9"/>
    <col min="6832" max="6844" customWidth="0" width="9.0" style="9"/>
    <col min="6845" max="6845" customWidth="1" width="9.7109375" style="9"/>
    <col min="6846" max="6885" customWidth="0" width="9.0" style="9"/>
    <col min="6886" max="6886" customWidth="1" width="5.0" style="9"/>
    <col min="6887" max="6887" customWidth="1" width="19.855469" style="9"/>
    <col min="6888" max="6896" customWidth="1" width="10.0" style="9"/>
    <col min="6897" max="6897" customWidth="1" width="0.140625" style="9"/>
    <col min="6898" max="6898" customWidth="1" width="9.0" style="9"/>
    <col min="6899" max="6932" customWidth="1" width="10.0" style="9"/>
    <col min="6933" max="6934" customWidth="1" width="11.285156" style="9"/>
    <col min="6935" max="6935" customWidth="1" width="17.425781" style="9"/>
    <col min="6936" max="6938" customWidth="1" width="11.0" style="9"/>
    <col min="6939" max="6939" customWidth="1" width="9.7109375" style="9"/>
    <col min="6940" max="6940" customWidth="1" width="11.7109375" style="9"/>
    <col min="6941" max="6941" customWidth="1" width="16.140625" style="9"/>
    <col min="6942" max="6942" customWidth="1" width="2.140625" style="9"/>
    <col min="6943" max="6943" customWidth="1" width="2.7109375" style="9"/>
    <col min="6944" max="6944" customWidth="1" width="5.0" style="9"/>
    <col min="6945" max="6945" customWidth="1" width="20.710938" style="9"/>
    <col min="6946" max="6951" customWidth="1" width="8.140625" style="9"/>
    <col min="6952" max="6952" customWidth="1" width="9.285156" style="9"/>
    <col min="6953" max="6953" customWidth="1" width="10.855469" style="9"/>
    <col min="6954" max="6972" customWidth="1" width="8.140625" style="9"/>
    <col min="6973" max="6973" customWidth="1" width="10.0" style="9"/>
    <col min="6974" max="6974" customWidth="1" width="8.7109375" style="9"/>
    <col min="6975" max="6980" customWidth="1" width="7.8554688" style="9"/>
    <col min="6981" max="6981" customWidth="1" width="10.140625" style="9"/>
    <col min="6982" max="6982" customWidth="1" width="9.855469" style="9"/>
    <col min="6983" max="6983" customWidth="1" width="9.140625" style="9"/>
    <col min="6984" max="6984" customWidth="1" width="10.5703125" style="9"/>
    <col min="6985" max="6985" customWidth="1" width="9.7109375" style="9"/>
    <col min="6986" max="6986" customWidth="1" width="5.0" style="9"/>
    <col min="6987" max="6987" customWidth="1" width="17.570312" style="9"/>
    <col min="6988" max="7014" customWidth="1" width="8.140625" style="9"/>
    <col min="7015" max="7015" customWidth="1" width="10.0" style="9"/>
    <col min="7016" max="7016" customWidth="1" width="8.7109375" style="9"/>
    <col min="7017" max="7022" customWidth="1" width="7.8554688" style="9"/>
    <col min="7023" max="7023" customWidth="1" width="10.140625" style="9"/>
    <col min="7024" max="7024" customWidth="1" width="9.855469" style="9"/>
    <col min="7025" max="7025" customWidth="1" width="9.140625" style="9"/>
    <col min="7026" max="7026" customWidth="1" width="10.5703125" style="9"/>
    <col min="7027" max="7027" customWidth="1" width="9.7109375" style="9"/>
    <col min="7028" max="7029" customWidth="1" width="6.7109375" style="9"/>
    <col min="7030" max="7086" customWidth="0" width="9.0" style="9"/>
    <col min="7087" max="7087" customWidth="1" width="4.140625" style="9"/>
    <col min="7088" max="7100" customWidth="0" width="9.0" style="9"/>
    <col min="7101" max="7101" customWidth="1" width="9.7109375" style="9"/>
    <col min="7102" max="7141" customWidth="0" width="9.0" style="9"/>
    <col min="7142" max="7142" customWidth="1" width="5.0" style="9"/>
    <col min="7143" max="7143" customWidth="1" width="19.855469" style="9"/>
    <col min="7144" max="7152" customWidth="1" width="10.0" style="9"/>
    <col min="7153" max="7153" customWidth="1" width="0.140625" style="9"/>
    <col min="7154" max="7154" customWidth="1" width="9.0" style="9"/>
    <col min="7155" max="7188" customWidth="1" width="10.0" style="9"/>
    <col min="7189" max="7190" customWidth="1" width="11.285156" style="9"/>
    <col min="7191" max="7191" customWidth="1" width="17.425781" style="9"/>
    <col min="7192" max="7194" customWidth="1" width="11.0" style="9"/>
    <col min="7195" max="7195" customWidth="1" width="9.7109375" style="9"/>
    <col min="7196" max="7196" customWidth="1" width="11.7109375" style="9"/>
    <col min="7197" max="7197" customWidth="1" width="16.140625" style="9"/>
    <col min="7198" max="7198" customWidth="1" width="2.140625" style="9"/>
    <col min="7199" max="7199" customWidth="1" width="2.7109375" style="9"/>
    <col min="7200" max="7200" customWidth="1" width="5.0" style="9"/>
    <col min="7201" max="7201" customWidth="1" width="20.710938" style="9"/>
    <col min="7202" max="7207" customWidth="1" width="8.140625" style="9"/>
    <col min="7208" max="7208" customWidth="1" width="9.285156" style="9"/>
    <col min="7209" max="7209" customWidth="1" width="10.855469" style="9"/>
    <col min="7210" max="7228" customWidth="1" width="8.140625" style="9"/>
    <col min="7229" max="7229" customWidth="1" width="10.0" style="9"/>
    <col min="7230" max="7230" customWidth="1" width="8.7109375" style="9"/>
    <col min="7231" max="7236" customWidth="1" width="7.8554688" style="9"/>
    <col min="7237" max="7237" customWidth="1" width="10.140625" style="9"/>
    <col min="7238" max="7238" customWidth="1" width="9.855469" style="9"/>
    <col min="7239" max="7239" customWidth="1" width="9.140625" style="9"/>
    <col min="7240" max="7240" customWidth="1" width="10.5703125" style="9"/>
    <col min="7241" max="7241" customWidth="1" width="9.7109375" style="9"/>
    <col min="7242" max="7242" customWidth="1" width="5.0" style="9"/>
    <col min="7243" max="7243" customWidth="1" width="17.570312" style="9"/>
    <col min="7244" max="7270" customWidth="1" width="8.140625" style="9"/>
    <col min="7271" max="7271" customWidth="1" width="10.0" style="9"/>
    <col min="7272" max="7272" customWidth="1" width="8.7109375" style="9"/>
    <col min="7273" max="7278" customWidth="1" width="7.8554688" style="9"/>
    <col min="7279" max="7279" customWidth="1" width="10.140625" style="9"/>
    <col min="7280" max="7280" customWidth="1" width="9.855469" style="9"/>
    <col min="7281" max="7281" customWidth="1" width="9.140625" style="9"/>
    <col min="7282" max="7282" customWidth="1" width="10.5703125" style="9"/>
    <col min="7283" max="7283" customWidth="1" width="9.7109375" style="9"/>
    <col min="7284" max="7285" customWidth="1" width="6.7109375" style="9"/>
    <col min="7286" max="7342" customWidth="0" width="9.0" style="9"/>
    <col min="7343" max="7343" customWidth="1" width="4.140625" style="9"/>
    <col min="7344" max="7356" customWidth="0" width="9.0" style="9"/>
    <col min="7357" max="7357" customWidth="1" width="9.7109375" style="9"/>
    <col min="7358" max="7397" customWidth="0" width="9.0" style="9"/>
    <col min="7398" max="7398" customWidth="1" width="5.0" style="9"/>
    <col min="7399" max="7399" customWidth="1" width="19.855469" style="9"/>
    <col min="7400" max="7408" customWidth="1" width="10.0" style="9"/>
    <col min="7409" max="7409" customWidth="1" width="0.140625" style="9"/>
    <col min="7410" max="7410" customWidth="1" width="9.0" style="9"/>
    <col min="7411" max="7444" customWidth="1" width="10.0" style="9"/>
    <col min="7445" max="7446" customWidth="1" width="11.285156" style="9"/>
    <col min="7447" max="7447" customWidth="1" width="17.425781" style="9"/>
    <col min="7448" max="7450" customWidth="1" width="11.0" style="9"/>
    <col min="7451" max="7451" customWidth="1" width="9.7109375" style="9"/>
    <col min="7452" max="7452" customWidth="1" width="11.7109375" style="9"/>
    <col min="7453" max="7453" customWidth="1" width="16.140625" style="9"/>
    <col min="7454" max="7454" customWidth="1" width="2.140625" style="9"/>
    <col min="7455" max="7455" customWidth="1" width="2.7109375" style="9"/>
    <col min="7456" max="7456" customWidth="1" width="5.0" style="9"/>
    <col min="7457" max="7457" customWidth="1" width="20.710938" style="9"/>
    <col min="7458" max="7463" customWidth="1" width="8.140625" style="9"/>
    <col min="7464" max="7464" customWidth="1" width="9.285156" style="9"/>
    <col min="7465" max="7465" customWidth="1" width="10.855469" style="9"/>
    <col min="7466" max="7484" customWidth="1" width="8.140625" style="9"/>
    <col min="7485" max="7485" customWidth="1" width="10.0" style="9"/>
    <col min="7486" max="7486" customWidth="1" width="8.7109375" style="9"/>
    <col min="7487" max="7492" customWidth="1" width="7.8554688" style="9"/>
    <col min="7493" max="7493" customWidth="1" width="10.140625" style="9"/>
    <col min="7494" max="7494" customWidth="1" width="9.855469" style="9"/>
    <col min="7495" max="7495" customWidth="1" width="9.140625" style="9"/>
    <col min="7496" max="7496" customWidth="1" width="10.5703125" style="9"/>
    <col min="7497" max="7497" customWidth="1" width="9.7109375" style="9"/>
    <col min="7498" max="7498" customWidth="1" width="5.0" style="9"/>
    <col min="7499" max="7499" customWidth="1" width="17.570312" style="9"/>
    <col min="7500" max="7526" customWidth="1" width="8.140625" style="9"/>
    <col min="7527" max="7527" customWidth="1" width="10.0" style="9"/>
    <col min="7528" max="7528" customWidth="1" width="8.7109375" style="9"/>
    <col min="7529" max="7534" customWidth="1" width="7.8554688" style="9"/>
    <col min="7535" max="7535" customWidth="1" width="10.140625" style="9"/>
    <col min="7536" max="7536" customWidth="1" width="9.855469" style="9"/>
    <col min="7537" max="7537" customWidth="1" width="9.140625" style="9"/>
    <col min="7538" max="7538" customWidth="1" width="10.5703125" style="9"/>
    <col min="7539" max="7539" customWidth="1" width="9.7109375" style="9"/>
    <col min="7540" max="7541" customWidth="1" width="6.7109375" style="9"/>
    <col min="7542" max="7598" customWidth="0" width="9.0" style="9"/>
    <col min="7599" max="7599" customWidth="1" width="4.140625" style="9"/>
    <col min="7600" max="7612" customWidth="0" width="9.0" style="9"/>
    <col min="7613" max="7613" customWidth="1" width="9.7109375" style="9"/>
    <col min="7614" max="7653" customWidth="0" width="9.0" style="9"/>
    <col min="7654" max="7654" customWidth="1" width="5.0" style="9"/>
    <col min="7655" max="7655" customWidth="1" width="19.855469" style="9"/>
    <col min="7656" max="7664" customWidth="1" width="10.0" style="9"/>
    <col min="7665" max="7665" customWidth="1" width="0.140625" style="9"/>
    <col min="7666" max="7666" customWidth="1" width="9.0" style="9"/>
    <col min="7667" max="7700" customWidth="1" width="10.0" style="9"/>
    <col min="7701" max="7702" customWidth="1" width="11.285156" style="9"/>
    <col min="7703" max="7703" customWidth="1" width="17.425781" style="9"/>
    <col min="7704" max="7706" customWidth="1" width="11.0" style="9"/>
    <col min="7707" max="7707" customWidth="1" width="9.7109375" style="9"/>
    <col min="7708" max="7708" customWidth="1" width="11.7109375" style="9"/>
    <col min="7709" max="7709" customWidth="1" width="16.140625" style="9"/>
    <col min="7710" max="7710" customWidth="1" width="2.140625" style="9"/>
    <col min="7711" max="7711" customWidth="1" width="2.7109375" style="9"/>
    <col min="7712" max="7712" customWidth="1" width="5.0" style="9"/>
    <col min="7713" max="7713" customWidth="1" width="20.710938" style="9"/>
    <col min="7714" max="7719" customWidth="1" width="8.140625" style="9"/>
    <col min="7720" max="7720" customWidth="1" width="9.285156" style="9"/>
    <col min="7721" max="7721" customWidth="1" width="10.855469" style="9"/>
    <col min="7722" max="7740" customWidth="1" width="8.140625" style="9"/>
    <col min="7741" max="7741" customWidth="1" width="10.0" style="9"/>
    <col min="7742" max="7742" customWidth="1" width="8.7109375" style="9"/>
    <col min="7743" max="7748" customWidth="1" width="7.8554688" style="9"/>
    <col min="7749" max="7749" customWidth="1" width="10.140625" style="9"/>
    <col min="7750" max="7750" customWidth="1" width="9.855469" style="9"/>
    <col min="7751" max="7751" customWidth="1" width="9.140625" style="9"/>
    <col min="7752" max="7752" customWidth="1" width="10.5703125" style="9"/>
    <col min="7753" max="7753" customWidth="1" width="9.7109375" style="9"/>
    <col min="7754" max="7754" customWidth="1" width="5.0" style="9"/>
    <col min="7755" max="7755" customWidth="1" width="17.570312" style="9"/>
    <col min="7756" max="7782" customWidth="1" width="8.140625" style="9"/>
    <col min="7783" max="7783" customWidth="1" width="10.0" style="9"/>
    <col min="7784" max="7784" customWidth="1" width="8.7109375" style="9"/>
    <col min="7785" max="7790" customWidth="1" width="7.8554688" style="9"/>
    <col min="7791" max="7791" customWidth="1" width="10.140625" style="9"/>
    <col min="7792" max="7792" customWidth="1" width="9.855469" style="9"/>
    <col min="7793" max="7793" customWidth="1" width="9.140625" style="9"/>
    <col min="7794" max="7794" customWidth="1" width="10.5703125" style="9"/>
    <col min="7795" max="7795" customWidth="1" width="9.7109375" style="9"/>
    <col min="7796" max="7797" customWidth="1" width="6.7109375" style="9"/>
    <col min="7798" max="7854" customWidth="0" width="9.0" style="9"/>
    <col min="7855" max="7855" customWidth="1" width="4.140625" style="9"/>
    <col min="7856" max="7868" customWidth="0" width="9.0" style="9"/>
    <col min="7869" max="7869" customWidth="1" width="9.7109375" style="9"/>
    <col min="7870" max="7909" customWidth="0" width="9.0" style="9"/>
    <col min="7910" max="7910" customWidth="1" width="5.0" style="9"/>
    <col min="7911" max="7911" customWidth="1" width="19.855469" style="9"/>
    <col min="7912" max="7920" customWidth="1" width="10.0" style="9"/>
    <col min="7921" max="7921" customWidth="1" width="0.140625" style="9"/>
    <col min="7922" max="7922" customWidth="1" width="9.0" style="9"/>
    <col min="7923" max="7956" customWidth="1" width="10.0" style="9"/>
    <col min="7957" max="7958" customWidth="1" width="11.285156" style="9"/>
    <col min="7959" max="7959" customWidth="1" width="17.425781" style="9"/>
    <col min="7960" max="7962" customWidth="1" width="11.0" style="9"/>
    <col min="7963" max="7963" customWidth="1" width="9.7109375" style="9"/>
    <col min="7964" max="7964" customWidth="1" width="11.7109375" style="9"/>
    <col min="7965" max="7965" customWidth="1" width="16.140625" style="9"/>
    <col min="7966" max="7966" customWidth="1" width="2.140625" style="9"/>
    <col min="7967" max="7967" customWidth="1" width="2.7109375" style="9"/>
    <col min="7968" max="7968" customWidth="1" width="5.0" style="9"/>
    <col min="7969" max="7969" customWidth="1" width="20.710938" style="9"/>
    <col min="7970" max="7975" customWidth="1" width="8.140625" style="9"/>
    <col min="7976" max="7976" customWidth="1" width="9.285156" style="9"/>
    <col min="7977" max="7977" customWidth="1" width="10.855469" style="9"/>
    <col min="7978" max="7996" customWidth="1" width="8.140625" style="9"/>
    <col min="7997" max="7997" customWidth="1" width="10.0" style="9"/>
    <col min="7998" max="7998" customWidth="1" width="8.7109375" style="9"/>
    <col min="7999" max="8004" customWidth="1" width="7.8554688" style="9"/>
    <col min="8005" max="8005" customWidth="1" width="10.140625" style="9"/>
    <col min="8006" max="8006" customWidth="1" width="9.855469" style="9"/>
    <col min="8007" max="8007" customWidth="1" width="9.140625" style="9"/>
    <col min="8008" max="8008" customWidth="1" width="10.5703125" style="9"/>
    <col min="8009" max="8009" customWidth="1" width="9.7109375" style="9"/>
    <col min="8010" max="8010" customWidth="1" width="5.0" style="9"/>
    <col min="8011" max="8011" customWidth="1" width="17.570312" style="9"/>
    <col min="8012" max="8038" customWidth="1" width="8.140625" style="9"/>
    <col min="8039" max="8039" customWidth="1" width="10.0" style="9"/>
    <col min="8040" max="8040" customWidth="1" width="8.7109375" style="9"/>
    <col min="8041" max="8046" customWidth="1" width="7.8554688" style="9"/>
    <col min="8047" max="8047" customWidth="1" width="10.140625" style="9"/>
    <col min="8048" max="8048" customWidth="1" width="9.855469" style="9"/>
    <col min="8049" max="8049" customWidth="1" width="9.140625" style="9"/>
    <col min="8050" max="8050" customWidth="1" width="10.5703125" style="9"/>
    <col min="8051" max="8051" customWidth="1" width="9.7109375" style="9"/>
    <col min="8052" max="8053" customWidth="1" width="6.7109375" style="9"/>
    <col min="8054" max="8110" customWidth="0" width="9.0" style="9"/>
    <col min="8111" max="8111" customWidth="1" width="4.140625" style="9"/>
    <col min="8112" max="8124" customWidth="0" width="9.0" style="9"/>
    <col min="8125" max="8125" customWidth="1" width="9.7109375" style="9"/>
    <col min="8126" max="8165" customWidth="0" width="9.0" style="9"/>
    <col min="8166" max="8166" customWidth="1" width="5.0" style="9"/>
    <col min="8167" max="8167" customWidth="1" width="19.855469" style="9"/>
    <col min="8168" max="8176" customWidth="1" width="10.0" style="9"/>
    <col min="8177" max="8177" customWidth="1" width="0.140625" style="9"/>
    <col min="8178" max="8178" customWidth="1" width="9.0" style="9"/>
    <col min="8179" max="8212" customWidth="1" width="10.0" style="9"/>
    <col min="8213" max="8214" customWidth="1" width="11.285156" style="9"/>
    <col min="8215" max="8215" customWidth="1" width="17.425781" style="9"/>
    <col min="8216" max="8218" customWidth="1" width="11.0" style="9"/>
    <col min="8219" max="8219" customWidth="1" width="9.7109375" style="9"/>
    <col min="8220" max="8220" customWidth="1" width="11.7109375" style="9"/>
    <col min="8221" max="8221" customWidth="1" width="16.140625" style="9"/>
    <col min="8222" max="8222" customWidth="1" width="2.140625" style="9"/>
    <col min="8223" max="8223" customWidth="1" width="2.7109375" style="9"/>
    <col min="8224" max="8224" customWidth="1" width="5.0" style="9"/>
    <col min="8225" max="8225" customWidth="1" width="20.710938" style="9"/>
    <col min="8226" max="8231" customWidth="1" width="8.140625" style="9"/>
    <col min="8232" max="8232" customWidth="1" width="9.285156" style="9"/>
    <col min="8233" max="8233" customWidth="1" width="10.855469" style="9"/>
    <col min="8234" max="8252" customWidth="1" width="8.140625" style="9"/>
    <col min="8253" max="8253" customWidth="1" width="10.0" style="9"/>
    <col min="8254" max="8254" customWidth="1" width="8.7109375" style="9"/>
    <col min="8255" max="8260" customWidth="1" width="7.8554688" style="9"/>
    <col min="8261" max="8261" customWidth="1" width="10.140625" style="9"/>
    <col min="8262" max="8262" customWidth="1" width="9.855469" style="9"/>
    <col min="8263" max="8263" customWidth="1" width="9.140625" style="9"/>
    <col min="8264" max="8264" customWidth="1" width="10.5703125" style="9"/>
    <col min="8265" max="8265" customWidth="1" width="9.7109375" style="9"/>
    <col min="8266" max="8266" customWidth="1" width="5.0" style="9"/>
    <col min="8267" max="8267" customWidth="1" width="17.570312" style="9"/>
    <col min="8268" max="8294" customWidth="1" width="8.140625" style="9"/>
    <col min="8295" max="8295" customWidth="1" width="10.0" style="9"/>
    <col min="8296" max="8296" customWidth="1" width="8.7109375" style="9"/>
    <col min="8297" max="8302" customWidth="1" width="7.8554688" style="9"/>
    <col min="8303" max="8303" customWidth="1" width="10.140625" style="9"/>
    <col min="8304" max="8304" customWidth="1" width="9.855469" style="9"/>
    <col min="8305" max="8305" customWidth="1" width="9.140625" style="9"/>
    <col min="8306" max="8306" customWidth="1" width="10.5703125" style="9"/>
    <col min="8307" max="8307" customWidth="1" width="9.7109375" style="9"/>
    <col min="8308" max="8309" customWidth="1" width="6.7109375" style="9"/>
    <col min="8310" max="8366" customWidth="0" width="9.0" style="9"/>
    <col min="8367" max="8367" customWidth="1" width="4.140625" style="9"/>
    <col min="8368" max="8380" customWidth="0" width="9.0" style="9"/>
    <col min="8381" max="8381" customWidth="1" width="9.7109375" style="9"/>
    <col min="8382" max="8421" customWidth="0" width="9.0" style="9"/>
    <col min="8422" max="8422" customWidth="1" width="5.0" style="9"/>
    <col min="8423" max="8423" customWidth="1" width="19.855469" style="9"/>
    <col min="8424" max="8432" customWidth="1" width="10.0" style="9"/>
    <col min="8433" max="8433" customWidth="1" width="0.140625" style="9"/>
    <col min="8434" max="8434" customWidth="1" width="9.0" style="9"/>
    <col min="8435" max="8468" customWidth="1" width="10.0" style="9"/>
    <col min="8469" max="8470" customWidth="1" width="11.285156" style="9"/>
    <col min="8471" max="8471" customWidth="1" width="17.425781" style="9"/>
    <col min="8472" max="8474" customWidth="1" width="11.0" style="9"/>
    <col min="8475" max="8475" customWidth="1" width="9.7109375" style="9"/>
    <col min="8476" max="8476" customWidth="1" width="11.7109375" style="9"/>
    <col min="8477" max="8477" customWidth="1" width="16.140625" style="9"/>
    <col min="8478" max="8478" customWidth="1" width="2.140625" style="9"/>
    <col min="8479" max="8479" customWidth="1" width="2.7109375" style="9"/>
    <col min="8480" max="8480" customWidth="1" width="5.0" style="9"/>
    <col min="8481" max="8481" customWidth="1" width="20.710938" style="9"/>
    <col min="8482" max="8487" customWidth="1" width="8.140625" style="9"/>
    <col min="8488" max="8488" customWidth="1" width="9.285156" style="9"/>
    <col min="8489" max="8489" customWidth="1" width="10.855469" style="9"/>
    <col min="8490" max="8508" customWidth="1" width="8.140625" style="9"/>
    <col min="8509" max="8509" customWidth="1" width="10.0" style="9"/>
    <col min="8510" max="8510" customWidth="1" width="8.7109375" style="9"/>
    <col min="8511" max="8516" customWidth="1" width="7.8554688" style="9"/>
    <col min="8517" max="8517" customWidth="1" width="10.140625" style="9"/>
    <col min="8518" max="8518" customWidth="1" width="9.855469" style="9"/>
    <col min="8519" max="8519" customWidth="1" width="9.140625" style="9"/>
    <col min="8520" max="8520" customWidth="1" width="10.5703125" style="9"/>
    <col min="8521" max="8521" customWidth="1" width="9.7109375" style="9"/>
    <col min="8522" max="8522" customWidth="1" width="5.0" style="9"/>
    <col min="8523" max="8523" customWidth="1" width="17.570312" style="9"/>
    <col min="8524" max="8550" customWidth="1" width="8.140625" style="9"/>
    <col min="8551" max="8551" customWidth="1" width="10.0" style="9"/>
    <col min="8552" max="8552" customWidth="1" width="8.7109375" style="9"/>
    <col min="8553" max="8558" customWidth="1" width="7.8554688" style="9"/>
    <col min="8559" max="8559" customWidth="1" width="10.140625" style="9"/>
    <col min="8560" max="8560" customWidth="1" width="9.855469" style="9"/>
    <col min="8561" max="8561" customWidth="1" width="9.140625" style="9"/>
    <col min="8562" max="8562" customWidth="1" width="10.5703125" style="9"/>
    <col min="8563" max="8563" customWidth="1" width="9.7109375" style="9"/>
    <col min="8564" max="8565" customWidth="1" width="6.7109375" style="9"/>
    <col min="8566" max="8622" customWidth="0" width="9.0" style="9"/>
    <col min="8623" max="8623" customWidth="1" width="4.140625" style="9"/>
    <col min="8624" max="8636" customWidth="0" width="9.0" style="9"/>
    <col min="8637" max="8637" customWidth="1" width="9.7109375" style="9"/>
    <col min="8638" max="8677" customWidth="0" width="9.0" style="9"/>
    <col min="8678" max="8678" customWidth="1" width="5.0" style="9"/>
    <col min="8679" max="8679" customWidth="1" width="19.855469" style="9"/>
    <col min="8680" max="8688" customWidth="1" width="10.0" style="9"/>
    <col min="8689" max="8689" customWidth="1" width="0.140625" style="9"/>
    <col min="8690" max="8690" customWidth="1" width="9.0" style="9"/>
    <col min="8691" max="8724" customWidth="1" width="10.0" style="9"/>
    <col min="8725" max="8726" customWidth="1" width="11.285156" style="9"/>
    <col min="8727" max="8727" customWidth="1" width="17.425781" style="9"/>
    <col min="8728" max="8730" customWidth="1" width="11.0" style="9"/>
    <col min="8731" max="8731" customWidth="1" width="9.7109375" style="9"/>
    <col min="8732" max="8732" customWidth="1" width="11.7109375" style="9"/>
    <col min="8733" max="8733" customWidth="1" width="16.140625" style="9"/>
    <col min="8734" max="8734" customWidth="1" width="2.140625" style="9"/>
    <col min="8735" max="8735" customWidth="1" width="2.7109375" style="9"/>
    <col min="8736" max="8736" customWidth="1" width="5.0" style="9"/>
    <col min="8737" max="8737" customWidth="1" width="20.710938" style="9"/>
    <col min="8738" max="8743" customWidth="1" width="8.140625" style="9"/>
    <col min="8744" max="8744" customWidth="1" width="9.285156" style="9"/>
    <col min="8745" max="8745" customWidth="1" width="10.855469" style="9"/>
    <col min="8746" max="8764" customWidth="1" width="8.140625" style="9"/>
    <col min="8765" max="8765" customWidth="1" width="10.0" style="9"/>
    <col min="8766" max="8766" customWidth="1" width="8.7109375" style="9"/>
    <col min="8767" max="8772" customWidth="1" width="7.8554688" style="9"/>
    <col min="8773" max="8773" customWidth="1" width="10.140625" style="9"/>
    <col min="8774" max="8774" customWidth="1" width="9.855469" style="9"/>
    <col min="8775" max="8775" customWidth="1" width="9.140625" style="9"/>
    <col min="8776" max="8776" customWidth="1" width="10.5703125" style="9"/>
    <col min="8777" max="8777" customWidth="1" width="9.7109375" style="9"/>
    <col min="8778" max="8778" customWidth="1" width="5.0" style="9"/>
    <col min="8779" max="8779" customWidth="1" width="17.570312" style="9"/>
    <col min="8780" max="8806" customWidth="1" width="8.140625" style="9"/>
    <col min="8807" max="8807" customWidth="1" width="10.0" style="9"/>
    <col min="8808" max="8808" customWidth="1" width="8.7109375" style="9"/>
    <col min="8809" max="8814" customWidth="1" width="7.8554688" style="9"/>
    <col min="8815" max="8815" customWidth="1" width="10.140625" style="9"/>
    <col min="8816" max="8816" customWidth="1" width="9.855469" style="9"/>
    <col min="8817" max="8817" customWidth="1" width="9.140625" style="9"/>
    <col min="8818" max="8818" customWidth="1" width="10.5703125" style="9"/>
    <col min="8819" max="8819" customWidth="1" width="9.7109375" style="9"/>
    <col min="8820" max="8821" customWidth="1" width="6.7109375" style="9"/>
    <col min="8822" max="8878" customWidth="0" width="9.0" style="9"/>
    <col min="8879" max="8879" customWidth="1" width="4.140625" style="9"/>
    <col min="8880" max="8892" customWidth="0" width="9.0" style="9"/>
    <col min="8893" max="8893" customWidth="1" width="9.7109375" style="9"/>
    <col min="8894" max="8933" customWidth="0" width="9.0" style="9"/>
    <col min="8934" max="8934" customWidth="1" width="5.0" style="9"/>
    <col min="8935" max="8935" customWidth="1" width="19.855469" style="9"/>
    <col min="8936" max="8944" customWidth="1" width="10.0" style="9"/>
    <col min="8945" max="8945" customWidth="1" width="0.140625" style="9"/>
    <col min="8946" max="8946" customWidth="1" width="9.0" style="9"/>
    <col min="8947" max="8980" customWidth="1" width="10.0" style="9"/>
    <col min="8981" max="8982" customWidth="1" width="11.285156" style="9"/>
    <col min="8983" max="8983" customWidth="1" width="17.425781" style="9"/>
    <col min="8984" max="8986" customWidth="1" width="11.0" style="9"/>
    <col min="8987" max="8987" customWidth="1" width="9.7109375" style="9"/>
    <col min="8988" max="8988" customWidth="1" width="11.7109375" style="9"/>
    <col min="8989" max="8989" customWidth="1" width="16.140625" style="9"/>
    <col min="8990" max="8990" customWidth="1" width="2.140625" style="9"/>
    <col min="8991" max="8991" customWidth="1" width="2.7109375" style="9"/>
    <col min="8992" max="8992" customWidth="1" width="5.0" style="9"/>
    <col min="8993" max="8993" customWidth="1" width="20.710938" style="9"/>
    <col min="8994" max="8999" customWidth="1" width="8.140625" style="9"/>
    <col min="9000" max="9000" customWidth="1" width="9.285156" style="9"/>
    <col min="9001" max="9001" customWidth="1" width="10.855469" style="9"/>
    <col min="9002" max="9020" customWidth="1" width="8.140625" style="9"/>
    <col min="9021" max="9021" customWidth="1" width="10.0" style="9"/>
    <col min="9022" max="9022" customWidth="1" width="8.7109375" style="9"/>
    <col min="9023" max="9028" customWidth="1" width="7.8554688" style="9"/>
    <col min="9029" max="9029" customWidth="1" width="10.140625" style="9"/>
    <col min="9030" max="9030" customWidth="1" width="9.855469" style="9"/>
    <col min="9031" max="9031" customWidth="1" width="9.140625" style="9"/>
    <col min="9032" max="9032" customWidth="1" width="10.5703125" style="9"/>
    <col min="9033" max="9033" customWidth="1" width="9.7109375" style="9"/>
    <col min="9034" max="9034" customWidth="1" width="5.0" style="9"/>
    <col min="9035" max="9035" customWidth="1" width="17.570312" style="9"/>
    <col min="9036" max="9062" customWidth="1" width="8.140625" style="9"/>
    <col min="9063" max="9063" customWidth="1" width="10.0" style="9"/>
    <col min="9064" max="9064" customWidth="1" width="8.7109375" style="9"/>
    <col min="9065" max="9070" customWidth="1" width="7.8554688" style="9"/>
    <col min="9071" max="9071" customWidth="1" width="10.140625" style="9"/>
    <col min="9072" max="9072" customWidth="1" width="9.855469" style="9"/>
    <col min="9073" max="9073" customWidth="1" width="9.140625" style="9"/>
    <col min="9074" max="9074" customWidth="1" width="10.5703125" style="9"/>
    <col min="9075" max="9075" customWidth="1" width="9.7109375" style="9"/>
    <col min="9076" max="9077" customWidth="1" width="6.7109375" style="9"/>
    <col min="9078" max="9134" customWidth="0" width="9.0" style="9"/>
    <col min="9135" max="9135" customWidth="1" width="4.140625" style="9"/>
    <col min="9136" max="9148" customWidth="0" width="9.0" style="9"/>
    <col min="9149" max="9149" customWidth="1" width="9.7109375" style="9"/>
    <col min="9150" max="9189" customWidth="0" width="9.0" style="9"/>
    <col min="9190" max="9190" customWidth="1" width="5.0" style="9"/>
    <col min="9191" max="9191" customWidth="1" width="19.855469" style="9"/>
    <col min="9192" max="9200" customWidth="1" width="10.0" style="9"/>
    <col min="9201" max="9201" customWidth="1" width="0.140625" style="9"/>
    <col min="9202" max="9202" customWidth="1" width="9.0" style="9"/>
    <col min="9203" max="9236" customWidth="1" width="10.0" style="9"/>
    <col min="9237" max="9238" customWidth="1" width="11.285156" style="9"/>
    <col min="9239" max="9239" customWidth="1" width="17.425781" style="9"/>
    <col min="9240" max="9242" customWidth="1" width="11.0" style="9"/>
    <col min="9243" max="9243" customWidth="1" width="9.7109375" style="9"/>
    <col min="9244" max="9244" customWidth="1" width="11.7109375" style="9"/>
    <col min="9245" max="9245" customWidth="1" width="16.140625" style="9"/>
    <col min="9246" max="9246" customWidth="1" width="2.140625" style="9"/>
    <col min="9247" max="9247" customWidth="1" width="2.7109375" style="9"/>
    <col min="9248" max="9248" customWidth="1" width="5.0" style="9"/>
    <col min="9249" max="9249" customWidth="1" width="20.710938" style="9"/>
    <col min="9250" max="9255" customWidth="1" width="8.140625" style="9"/>
    <col min="9256" max="9256" customWidth="1" width="9.285156" style="9"/>
    <col min="9257" max="9257" customWidth="1" width="10.855469" style="9"/>
    <col min="9258" max="9276" customWidth="1" width="8.140625" style="9"/>
    <col min="9277" max="9277" customWidth="1" width="10.0" style="9"/>
    <col min="9278" max="9278" customWidth="1" width="8.7109375" style="9"/>
    <col min="9279" max="9284" customWidth="1" width="7.8554688" style="9"/>
    <col min="9285" max="9285" customWidth="1" width="10.140625" style="9"/>
    <col min="9286" max="9286" customWidth="1" width="9.855469" style="9"/>
    <col min="9287" max="9287" customWidth="1" width="9.140625" style="9"/>
    <col min="9288" max="9288" customWidth="1" width="10.5703125" style="9"/>
    <col min="9289" max="9289" customWidth="1" width="9.7109375" style="9"/>
    <col min="9290" max="9290" customWidth="1" width="5.0" style="9"/>
    <col min="9291" max="9291" customWidth="1" width="17.570312" style="9"/>
    <col min="9292" max="9318" customWidth="1" width="8.140625" style="9"/>
    <col min="9319" max="9319" customWidth="1" width="10.0" style="9"/>
    <col min="9320" max="9320" customWidth="1" width="8.7109375" style="9"/>
    <col min="9321" max="9326" customWidth="1" width="7.8554688" style="9"/>
    <col min="9327" max="9327" customWidth="1" width="10.140625" style="9"/>
    <col min="9328" max="9328" customWidth="1" width="9.855469" style="9"/>
    <col min="9329" max="9329" customWidth="1" width="9.140625" style="9"/>
    <col min="9330" max="9330" customWidth="1" width="10.5703125" style="9"/>
    <col min="9331" max="9331" customWidth="1" width="9.7109375" style="9"/>
    <col min="9332" max="9333" customWidth="1" width="6.7109375" style="9"/>
    <col min="9334" max="9390" customWidth="0" width="9.0" style="9"/>
    <col min="9391" max="9391" customWidth="1" width="4.140625" style="9"/>
    <col min="9392" max="9404" customWidth="0" width="9.0" style="9"/>
    <col min="9405" max="9405" customWidth="1" width="9.7109375" style="9"/>
    <col min="9406" max="9445" customWidth="0" width="9.0" style="9"/>
    <col min="9446" max="9446" customWidth="1" width="5.0" style="9"/>
    <col min="9447" max="9447" customWidth="1" width="19.855469" style="9"/>
    <col min="9448" max="9456" customWidth="1" width="10.0" style="9"/>
    <col min="9457" max="9457" customWidth="1" width="0.140625" style="9"/>
    <col min="9458" max="9458" customWidth="1" width="9.0" style="9"/>
    <col min="9459" max="9492" customWidth="1" width="10.0" style="9"/>
    <col min="9493" max="9494" customWidth="1" width="11.285156" style="9"/>
    <col min="9495" max="9495" customWidth="1" width="17.425781" style="9"/>
    <col min="9496" max="9498" customWidth="1" width="11.0" style="9"/>
    <col min="9499" max="9499" customWidth="1" width="9.7109375" style="9"/>
    <col min="9500" max="9500" customWidth="1" width="11.7109375" style="9"/>
    <col min="9501" max="9501" customWidth="1" width="16.140625" style="9"/>
    <col min="9502" max="9502" customWidth="1" width="2.140625" style="9"/>
    <col min="9503" max="9503" customWidth="1" width="2.7109375" style="9"/>
    <col min="9504" max="9504" customWidth="1" width="5.0" style="9"/>
    <col min="9505" max="9505" customWidth="1" width="20.710938" style="9"/>
    <col min="9506" max="9511" customWidth="1" width="8.140625" style="9"/>
    <col min="9512" max="9512" customWidth="1" width="9.285156" style="9"/>
    <col min="9513" max="9513" customWidth="1" width="10.855469" style="9"/>
    <col min="9514" max="9532" customWidth="1" width="8.140625" style="9"/>
    <col min="9533" max="9533" customWidth="1" width="10.0" style="9"/>
    <col min="9534" max="9534" customWidth="1" width="8.7109375" style="9"/>
    <col min="9535" max="9540" customWidth="1" width="7.8554688" style="9"/>
    <col min="9541" max="9541" customWidth="1" width="10.140625" style="9"/>
    <col min="9542" max="9542" customWidth="1" width="9.855469" style="9"/>
    <col min="9543" max="9543" customWidth="1" width="9.140625" style="9"/>
    <col min="9544" max="9544" customWidth="1" width="10.5703125" style="9"/>
    <col min="9545" max="9545" customWidth="1" width="9.7109375" style="9"/>
    <col min="9546" max="9546" customWidth="1" width="5.0" style="9"/>
    <col min="9547" max="9547" customWidth="1" width="17.570312" style="9"/>
    <col min="9548" max="9574" customWidth="1" width="8.140625" style="9"/>
    <col min="9575" max="9575" customWidth="1" width="10.0" style="9"/>
    <col min="9576" max="9576" customWidth="1" width="8.7109375" style="9"/>
    <col min="9577" max="9582" customWidth="1" width="7.8554688" style="9"/>
    <col min="9583" max="9583" customWidth="1" width="10.140625" style="9"/>
    <col min="9584" max="9584" customWidth="1" width="9.855469" style="9"/>
    <col min="9585" max="9585" customWidth="1" width="9.140625" style="9"/>
    <col min="9586" max="9586" customWidth="1" width="10.5703125" style="9"/>
    <col min="9587" max="9587" customWidth="1" width="9.7109375" style="9"/>
    <col min="9588" max="9589" customWidth="1" width="6.7109375" style="9"/>
    <col min="9590" max="9646" customWidth="0" width="9.0" style="9"/>
    <col min="9647" max="9647" customWidth="1" width="4.140625" style="9"/>
    <col min="9648" max="9660" customWidth="0" width="9.0" style="9"/>
    <col min="9661" max="9661" customWidth="1" width="9.7109375" style="9"/>
    <col min="9662" max="9701" customWidth="0" width="9.0" style="9"/>
    <col min="9702" max="9702" customWidth="1" width="5.0" style="9"/>
    <col min="9703" max="9703" customWidth="1" width="19.855469" style="9"/>
    <col min="9704" max="9712" customWidth="1" width="10.0" style="9"/>
    <col min="9713" max="9713" customWidth="1" width="0.140625" style="9"/>
    <col min="9714" max="9714" customWidth="1" width="9.0" style="9"/>
    <col min="9715" max="9748" customWidth="1" width="10.0" style="9"/>
    <col min="9749" max="9750" customWidth="1" width="11.285156" style="9"/>
    <col min="9751" max="9751" customWidth="1" width="17.425781" style="9"/>
    <col min="9752" max="9754" customWidth="1" width="11.0" style="9"/>
    <col min="9755" max="9755" customWidth="1" width="9.7109375" style="9"/>
    <col min="9756" max="9756" customWidth="1" width="11.7109375" style="9"/>
    <col min="9757" max="9757" customWidth="1" width="16.140625" style="9"/>
    <col min="9758" max="9758" customWidth="1" width="2.140625" style="9"/>
    <col min="9759" max="9759" customWidth="1" width="2.7109375" style="9"/>
    <col min="9760" max="9760" customWidth="1" width="5.0" style="9"/>
    <col min="9761" max="9761" customWidth="1" width="20.710938" style="9"/>
    <col min="9762" max="9767" customWidth="1" width="8.140625" style="9"/>
    <col min="9768" max="9768" customWidth="1" width="9.285156" style="9"/>
    <col min="9769" max="9769" customWidth="1" width="10.855469" style="9"/>
    <col min="9770" max="9788" customWidth="1" width="8.140625" style="9"/>
    <col min="9789" max="9789" customWidth="1" width="10.0" style="9"/>
    <col min="9790" max="9790" customWidth="1" width="8.7109375" style="9"/>
    <col min="9791" max="9796" customWidth="1" width="7.8554688" style="9"/>
    <col min="9797" max="9797" customWidth="1" width="10.140625" style="9"/>
    <col min="9798" max="9798" customWidth="1" width="9.855469" style="9"/>
    <col min="9799" max="9799" customWidth="1" width="9.140625" style="9"/>
    <col min="9800" max="9800" customWidth="1" width="10.5703125" style="9"/>
    <col min="9801" max="9801" customWidth="1" width="9.7109375" style="9"/>
    <col min="9802" max="9802" customWidth="1" width="5.0" style="9"/>
    <col min="9803" max="9803" customWidth="1" width="17.570312" style="9"/>
    <col min="9804" max="9830" customWidth="1" width="8.140625" style="9"/>
    <col min="9831" max="9831" customWidth="1" width="10.0" style="9"/>
    <col min="9832" max="9832" customWidth="1" width="8.7109375" style="9"/>
    <col min="9833" max="9838" customWidth="1" width="7.8554688" style="9"/>
    <col min="9839" max="9839" customWidth="1" width="10.140625" style="9"/>
    <col min="9840" max="9840" customWidth="1" width="9.855469" style="9"/>
    <col min="9841" max="9841" customWidth="1" width="9.140625" style="9"/>
    <col min="9842" max="9842" customWidth="1" width="10.5703125" style="9"/>
    <col min="9843" max="9843" customWidth="1" width="9.7109375" style="9"/>
    <col min="9844" max="9845" customWidth="1" width="6.7109375" style="9"/>
    <col min="9846" max="9902" customWidth="0" width="9.0" style="9"/>
    <col min="9903" max="9903" customWidth="1" width="4.140625" style="9"/>
    <col min="9904" max="9916" customWidth="0" width="9.0" style="9"/>
    <col min="9917" max="9917" customWidth="1" width="9.7109375" style="9"/>
    <col min="9918" max="9957" customWidth="0" width="9.0" style="9"/>
    <col min="9958" max="9958" customWidth="1" width="5.0" style="9"/>
    <col min="9959" max="9959" customWidth="1" width="19.855469" style="9"/>
    <col min="9960" max="9968" customWidth="1" width="10.0" style="9"/>
    <col min="9969" max="9969" customWidth="1" width="0.140625" style="9"/>
    <col min="9970" max="9970" customWidth="1" width="9.0" style="9"/>
    <col min="9971" max="10004" customWidth="1" width="10.0" style="9"/>
    <col min="10005" max="10006" customWidth="1" width="11.285156" style="9"/>
    <col min="10007" max="10007" customWidth="1" width="17.425781" style="9"/>
    <col min="10008" max="10010" customWidth="1" width="11.0" style="9"/>
    <col min="10011" max="10011" customWidth="1" width="9.7109375" style="9"/>
    <col min="10012" max="10012" customWidth="1" width="11.7109375" style="9"/>
    <col min="10013" max="10013" customWidth="1" width="16.140625" style="9"/>
    <col min="10014" max="10014" customWidth="1" width="2.140625" style="9"/>
    <col min="10015" max="10015" customWidth="1" width="2.7109375" style="9"/>
    <col min="10016" max="10016" customWidth="1" width="5.0" style="9"/>
    <col min="10017" max="10017" customWidth="1" width="20.710938" style="9"/>
    <col min="10018" max="10023" customWidth="1" width="8.140625" style="9"/>
    <col min="10024" max="10024" customWidth="1" width="9.285156" style="9"/>
    <col min="10025" max="10025" customWidth="1" width="10.855469" style="9"/>
    <col min="10026" max="10044" customWidth="1" width="8.140625" style="9"/>
    <col min="10045" max="10045" customWidth="1" width="10.0" style="9"/>
    <col min="10046" max="10046" customWidth="1" width="8.7109375" style="9"/>
    <col min="10047" max="10052" customWidth="1" width="7.8554688" style="9"/>
    <col min="10053" max="10053" customWidth="1" width="10.140625" style="9"/>
    <col min="10054" max="10054" customWidth="1" width="9.855469" style="9"/>
    <col min="10055" max="10055" customWidth="1" width="9.140625" style="9"/>
    <col min="10056" max="10056" customWidth="1" width="10.5703125" style="9"/>
    <col min="10057" max="10057" customWidth="1" width="9.7109375" style="9"/>
    <col min="10058" max="10058" customWidth="1" width="5.0" style="9"/>
    <col min="10059" max="10059" customWidth="1" width="17.570312" style="9"/>
    <col min="10060" max="10086" customWidth="1" width="8.140625" style="9"/>
    <col min="10087" max="10087" customWidth="1" width="10.0" style="9"/>
    <col min="10088" max="10088" customWidth="1" width="8.7109375" style="9"/>
    <col min="10089" max="10094" customWidth="1" width="7.8554688" style="9"/>
    <col min="10095" max="10095" customWidth="1" width="10.140625" style="9"/>
    <col min="10096" max="10096" customWidth="1" width="9.855469" style="9"/>
    <col min="10097" max="10097" customWidth="1" width="9.140625" style="9"/>
    <col min="10098" max="10098" customWidth="1" width="10.5703125" style="9"/>
    <col min="10099" max="10099" customWidth="1" width="9.7109375" style="9"/>
    <col min="10100" max="10101" customWidth="1" width="6.7109375" style="9"/>
    <col min="10102" max="10158" customWidth="0" width="9.0" style="9"/>
    <col min="10159" max="10159" customWidth="1" width="4.140625" style="9"/>
    <col min="10160" max="10172" customWidth="0" width="9.0" style="9"/>
    <col min="10173" max="10173" customWidth="1" width="9.7109375" style="9"/>
    <col min="10174" max="10213" customWidth="0" width="9.0" style="9"/>
    <col min="10214" max="10214" customWidth="1" width="5.0" style="9"/>
    <col min="10215" max="10215" customWidth="1" width="19.855469" style="9"/>
    <col min="10216" max="10224" customWidth="1" width="10.0" style="9"/>
    <col min="10225" max="10225" customWidth="1" width="0.140625" style="9"/>
    <col min="10226" max="10226" customWidth="1" width="9.0" style="9"/>
    <col min="10227" max="10260" customWidth="1" width="10.0" style="9"/>
    <col min="10261" max="10262" customWidth="1" width="11.285156" style="9"/>
    <col min="10263" max="10263" customWidth="1" width="17.425781" style="9"/>
    <col min="10264" max="10266" customWidth="1" width="11.0" style="9"/>
    <col min="10267" max="10267" customWidth="1" width="9.7109375" style="9"/>
    <col min="10268" max="10268" customWidth="1" width="11.7109375" style="9"/>
    <col min="10269" max="10269" customWidth="1" width="16.140625" style="9"/>
    <col min="10270" max="10270" customWidth="1" width="2.140625" style="9"/>
    <col min="10271" max="10271" customWidth="1" width="2.7109375" style="9"/>
    <col min="10272" max="10272" customWidth="1" width="5.0" style="9"/>
    <col min="10273" max="10273" customWidth="1" width="20.710938" style="9"/>
    <col min="10274" max="10279" customWidth="1" width="8.140625" style="9"/>
    <col min="10280" max="10280" customWidth="1" width="9.285156" style="9"/>
    <col min="10281" max="10281" customWidth="1" width="10.855469" style="9"/>
    <col min="10282" max="10300" customWidth="1" width="8.140625" style="9"/>
    <col min="10301" max="10301" customWidth="1" width="10.0" style="9"/>
    <col min="10302" max="10302" customWidth="1" width="8.7109375" style="9"/>
    <col min="10303" max="10308" customWidth="1" width="7.8554688" style="9"/>
    <col min="10309" max="10309" customWidth="1" width="10.140625" style="9"/>
    <col min="10310" max="10310" customWidth="1" width="9.855469" style="9"/>
    <col min="10311" max="10311" customWidth="1" width="9.140625" style="9"/>
    <col min="10312" max="10312" customWidth="1" width="10.5703125" style="9"/>
    <col min="10313" max="10313" customWidth="1" width="9.7109375" style="9"/>
    <col min="10314" max="10314" customWidth="1" width="5.0" style="9"/>
    <col min="10315" max="10315" customWidth="1" width="17.570312" style="9"/>
    <col min="10316" max="10342" customWidth="1" width="8.140625" style="9"/>
    <col min="10343" max="10343" customWidth="1" width="10.0" style="9"/>
    <col min="10344" max="10344" customWidth="1" width="8.7109375" style="9"/>
    <col min="10345" max="10350" customWidth="1" width="7.8554688" style="9"/>
    <col min="10351" max="10351" customWidth="1" width="10.140625" style="9"/>
    <col min="10352" max="10352" customWidth="1" width="9.855469" style="9"/>
    <col min="10353" max="10353" customWidth="1" width="9.140625" style="9"/>
    <col min="10354" max="10354" customWidth="1" width="10.5703125" style="9"/>
    <col min="10355" max="10355" customWidth="1" width="9.7109375" style="9"/>
    <col min="10356" max="10357" customWidth="1" width="6.7109375" style="9"/>
    <col min="10358" max="10414" customWidth="0" width="9.0" style="9"/>
    <col min="10415" max="10415" customWidth="1" width="4.140625" style="9"/>
    <col min="10416" max="10428" customWidth="0" width="9.0" style="9"/>
    <col min="10429" max="10429" customWidth="1" width="9.7109375" style="9"/>
    <col min="10430" max="10469" customWidth="0" width="9.0" style="9"/>
    <col min="10470" max="10470" customWidth="1" width="5.0" style="9"/>
    <col min="10471" max="10471" customWidth="1" width="19.855469" style="9"/>
    <col min="10472" max="10480" customWidth="1" width="10.0" style="9"/>
    <col min="10481" max="10481" customWidth="1" width="0.140625" style="9"/>
    <col min="10482" max="10482" customWidth="1" width="9.0" style="9"/>
    <col min="10483" max="10516" customWidth="1" width="10.0" style="9"/>
    <col min="10517" max="10518" customWidth="1" width="11.285156" style="9"/>
    <col min="10519" max="10519" customWidth="1" width="17.425781" style="9"/>
    <col min="10520" max="10522" customWidth="1" width="11.0" style="9"/>
    <col min="10523" max="10523" customWidth="1" width="9.7109375" style="9"/>
    <col min="10524" max="10524" customWidth="1" width="11.7109375" style="9"/>
    <col min="10525" max="10525" customWidth="1" width="16.140625" style="9"/>
    <col min="10526" max="10526" customWidth="1" width="2.140625" style="9"/>
    <col min="10527" max="10527" customWidth="1" width="2.7109375" style="9"/>
    <col min="10528" max="10528" customWidth="1" width="5.0" style="9"/>
    <col min="10529" max="10529" customWidth="1" width="20.710938" style="9"/>
    <col min="10530" max="10535" customWidth="1" width="8.140625" style="9"/>
    <col min="10536" max="10536" customWidth="1" width="9.285156" style="9"/>
    <col min="10537" max="10537" customWidth="1" width="10.855469" style="9"/>
    <col min="10538" max="10556" customWidth="1" width="8.140625" style="9"/>
    <col min="10557" max="10557" customWidth="1" width="10.0" style="9"/>
    <col min="10558" max="10558" customWidth="1" width="8.7109375" style="9"/>
    <col min="10559" max="10564" customWidth="1" width="7.8554688" style="9"/>
    <col min="10565" max="10565" customWidth="1" width="10.140625" style="9"/>
    <col min="10566" max="10566" customWidth="1" width="9.855469" style="9"/>
    <col min="10567" max="10567" customWidth="1" width="9.140625" style="9"/>
    <col min="10568" max="10568" customWidth="1" width="10.5703125" style="9"/>
    <col min="10569" max="10569" customWidth="1" width="9.7109375" style="9"/>
    <col min="10570" max="10570" customWidth="1" width="5.0" style="9"/>
    <col min="10571" max="10571" customWidth="1" width="17.570312" style="9"/>
    <col min="10572" max="10598" customWidth="1" width="8.140625" style="9"/>
    <col min="10599" max="10599" customWidth="1" width="10.0" style="9"/>
    <col min="10600" max="10600" customWidth="1" width="8.7109375" style="9"/>
    <col min="10601" max="10606" customWidth="1" width="7.8554688" style="9"/>
    <col min="10607" max="10607" customWidth="1" width="10.140625" style="9"/>
    <col min="10608" max="10608" customWidth="1" width="9.855469" style="9"/>
    <col min="10609" max="10609" customWidth="1" width="9.140625" style="9"/>
    <col min="10610" max="10610" customWidth="1" width="10.5703125" style="9"/>
    <col min="10611" max="10611" customWidth="1" width="9.7109375" style="9"/>
    <col min="10612" max="10613" customWidth="1" width="6.7109375" style="9"/>
    <col min="10614" max="10670" customWidth="0" width="9.0" style="9"/>
    <col min="10671" max="10671" customWidth="1" width="4.140625" style="9"/>
    <col min="10672" max="10684" customWidth="0" width="9.0" style="9"/>
    <col min="10685" max="10685" customWidth="1" width="9.7109375" style="9"/>
    <col min="10686" max="10725" customWidth="0" width="9.0" style="9"/>
    <col min="10726" max="10726" customWidth="1" width="5.0" style="9"/>
    <col min="10727" max="10727" customWidth="1" width="19.855469" style="9"/>
    <col min="10728" max="10736" customWidth="1" width="10.0" style="9"/>
    <col min="10737" max="10737" customWidth="1" width="0.140625" style="9"/>
    <col min="10738" max="10738" customWidth="1" width="9.0" style="9"/>
    <col min="10739" max="10772" customWidth="1" width="10.0" style="9"/>
    <col min="10773" max="10774" customWidth="1" width="11.285156" style="9"/>
    <col min="10775" max="10775" customWidth="1" width="17.425781" style="9"/>
    <col min="10776" max="10778" customWidth="1" width="11.0" style="9"/>
    <col min="10779" max="10779" customWidth="1" width="9.7109375" style="9"/>
    <col min="10780" max="10780" customWidth="1" width="11.7109375" style="9"/>
    <col min="10781" max="10781" customWidth="1" width="16.140625" style="9"/>
    <col min="10782" max="10782" customWidth="1" width="2.140625" style="9"/>
    <col min="10783" max="10783" customWidth="1" width="2.7109375" style="9"/>
    <col min="10784" max="10784" customWidth="1" width="5.0" style="9"/>
    <col min="10785" max="10785" customWidth="1" width="20.710938" style="9"/>
    <col min="10786" max="10791" customWidth="1" width="8.140625" style="9"/>
    <col min="10792" max="10792" customWidth="1" width="9.285156" style="9"/>
    <col min="10793" max="10793" customWidth="1" width="10.855469" style="9"/>
    <col min="10794" max="10812" customWidth="1" width="8.140625" style="9"/>
    <col min="10813" max="10813" customWidth="1" width="10.0" style="9"/>
    <col min="10814" max="10814" customWidth="1" width="8.7109375" style="9"/>
    <col min="10815" max="10820" customWidth="1" width="7.8554688" style="9"/>
    <col min="10821" max="10821" customWidth="1" width="10.140625" style="9"/>
    <col min="10822" max="10822" customWidth="1" width="9.855469" style="9"/>
    <col min="10823" max="10823" customWidth="1" width="9.140625" style="9"/>
    <col min="10824" max="10824" customWidth="1" width="10.5703125" style="9"/>
    <col min="10825" max="10825" customWidth="1" width="9.7109375" style="9"/>
    <col min="10826" max="10826" customWidth="1" width="5.0" style="9"/>
    <col min="10827" max="10827" customWidth="1" width="17.570312" style="9"/>
    <col min="10828" max="10854" customWidth="1" width="8.140625" style="9"/>
    <col min="10855" max="10855" customWidth="1" width="10.0" style="9"/>
    <col min="10856" max="10856" customWidth="1" width="8.7109375" style="9"/>
    <col min="10857" max="10862" customWidth="1" width="7.8554688" style="9"/>
    <col min="10863" max="10863" customWidth="1" width="10.140625" style="9"/>
    <col min="10864" max="10864" customWidth="1" width="9.855469" style="9"/>
    <col min="10865" max="10865" customWidth="1" width="9.140625" style="9"/>
    <col min="10866" max="10866" customWidth="1" width="10.5703125" style="9"/>
    <col min="10867" max="10867" customWidth="1" width="9.7109375" style="9"/>
    <col min="10868" max="10869" customWidth="1" width="6.7109375" style="9"/>
    <col min="10870" max="10926" customWidth="0" width="9.0" style="9"/>
    <col min="10927" max="10927" customWidth="1" width="4.140625" style="9"/>
    <col min="10928" max="10940" customWidth="0" width="9.0" style="9"/>
    <col min="10941" max="10941" customWidth="1" width="9.7109375" style="9"/>
    <col min="10942" max="10981" customWidth="0" width="9.0" style="9"/>
    <col min="10982" max="10982" customWidth="1" width="5.0" style="9"/>
    <col min="10983" max="10983" customWidth="1" width="19.855469" style="9"/>
    <col min="10984" max="10992" customWidth="1" width="10.0" style="9"/>
    <col min="10993" max="10993" customWidth="1" width="0.140625" style="9"/>
    <col min="10994" max="10994" customWidth="1" width="9.0" style="9"/>
    <col min="10995" max="11028" customWidth="1" width="10.0" style="9"/>
    <col min="11029" max="11030" customWidth="1" width="11.285156" style="9"/>
    <col min="11031" max="11031" customWidth="1" width="17.425781" style="9"/>
    <col min="11032" max="11034" customWidth="1" width="11.0" style="9"/>
    <col min="11035" max="11035" customWidth="1" width="9.7109375" style="9"/>
    <col min="11036" max="11036" customWidth="1" width="11.7109375" style="9"/>
    <col min="11037" max="11037" customWidth="1" width="16.140625" style="9"/>
    <col min="11038" max="11038" customWidth="1" width="2.140625" style="9"/>
    <col min="11039" max="11039" customWidth="1" width="2.7109375" style="9"/>
    <col min="11040" max="11040" customWidth="1" width="5.0" style="9"/>
    <col min="11041" max="11041" customWidth="1" width="20.710938" style="9"/>
    <col min="11042" max="11047" customWidth="1" width="8.140625" style="9"/>
    <col min="11048" max="11048" customWidth="1" width="9.285156" style="9"/>
    <col min="11049" max="11049" customWidth="1" width="10.855469" style="9"/>
    <col min="11050" max="11068" customWidth="1" width="8.140625" style="9"/>
    <col min="11069" max="11069" customWidth="1" width="10.0" style="9"/>
    <col min="11070" max="11070" customWidth="1" width="8.7109375" style="9"/>
    <col min="11071" max="11076" customWidth="1" width="7.8554688" style="9"/>
    <col min="11077" max="11077" customWidth="1" width="10.140625" style="9"/>
    <col min="11078" max="11078" customWidth="1" width="9.855469" style="9"/>
    <col min="11079" max="11079" customWidth="1" width="9.140625" style="9"/>
    <col min="11080" max="11080" customWidth="1" width="10.5703125" style="9"/>
    <col min="11081" max="11081" customWidth="1" width="9.7109375" style="9"/>
    <col min="11082" max="11082" customWidth="1" width="5.0" style="9"/>
    <col min="11083" max="11083" customWidth="1" width="17.570312" style="9"/>
    <col min="11084" max="11110" customWidth="1" width="8.140625" style="9"/>
    <col min="11111" max="11111" customWidth="1" width="10.0" style="9"/>
    <col min="11112" max="11112" customWidth="1" width="8.7109375" style="9"/>
    <col min="11113" max="11118" customWidth="1" width="7.8554688" style="9"/>
    <col min="11119" max="11119" customWidth="1" width="10.140625" style="9"/>
    <col min="11120" max="11120" customWidth="1" width="9.855469" style="9"/>
    <col min="11121" max="11121" customWidth="1" width="9.140625" style="9"/>
    <col min="11122" max="11122" customWidth="1" width="10.5703125" style="9"/>
    <col min="11123" max="11123" customWidth="1" width="9.7109375" style="9"/>
    <col min="11124" max="11125" customWidth="1" width="6.7109375" style="9"/>
    <col min="11126" max="11182" customWidth="0" width="9.0" style="9"/>
    <col min="11183" max="11183" customWidth="1" width="4.140625" style="9"/>
    <col min="11184" max="11196" customWidth="0" width="9.0" style="9"/>
    <col min="11197" max="11197" customWidth="1" width="9.7109375" style="9"/>
    <col min="11198" max="11237" customWidth="0" width="9.0" style="9"/>
    <col min="11238" max="11238" customWidth="1" width="5.0" style="9"/>
    <col min="11239" max="11239" customWidth="1" width="19.855469" style="9"/>
    <col min="11240" max="11248" customWidth="1" width="10.0" style="9"/>
    <col min="11249" max="11249" customWidth="1" width="0.140625" style="9"/>
    <col min="11250" max="11250" customWidth="1" width="9.0" style="9"/>
    <col min="11251" max="11284" customWidth="1" width="10.0" style="9"/>
    <col min="11285" max="11286" customWidth="1" width="11.285156" style="9"/>
    <col min="11287" max="11287" customWidth="1" width="17.425781" style="9"/>
    <col min="11288" max="11290" customWidth="1" width="11.0" style="9"/>
    <col min="11291" max="11291" customWidth="1" width="9.7109375" style="9"/>
    <col min="11292" max="11292" customWidth="1" width="11.7109375" style="9"/>
    <col min="11293" max="11293" customWidth="1" width="16.140625" style="9"/>
    <col min="11294" max="11294" customWidth="1" width="2.140625" style="9"/>
    <col min="11295" max="11295" customWidth="1" width="2.7109375" style="9"/>
    <col min="11296" max="11296" customWidth="1" width="5.0" style="9"/>
    <col min="11297" max="11297" customWidth="1" width="20.710938" style="9"/>
    <col min="11298" max="11303" customWidth="1" width="8.140625" style="9"/>
    <col min="11304" max="11304" customWidth="1" width="9.285156" style="9"/>
    <col min="11305" max="11305" customWidth="1" width="10.855469" style="9"/>
    <col min="11306" max="11324" customWidth="1" width="8.140625" style="9"/>
    <col min="11325" max="11325" customWidth="1" width="10.0" style="9"/>
    <col min="11326" max="11326" customWidth="1" width="8.7109375" style="9"/>
    <col min="11327" max="11332" customWidth="1" width="7.8554688" style="9"/>
    <col min="11333" max="11333" customWidth="1" width="10.140625" style="9"/>
    <col min="11334" max="11334" customWidth="1" width="9.855469" style="9"/>
    <col min="11335" max="11335" customWidth="1" width="9.140625" style="9"/>
    <col min="11336" max="11336" customWidth="1" width="10.5703125" style="9"/>
    <col min="11337" max="11337" customWidth="1" width="9.7109375" style="9"/>
    <col min="11338" max="11338" customWidth="1" width="5.0" style="9"/>
    <col min="11339" max="11339" customWidth="1" width="17.570312" style="9"/>
    <col min="11340" max="11366" customWidth="1" width="8.140625" style="9"/>
    <col min="11367" max="11367" customWidth="1" width="10.0" style="9"/>
    <col min="11368" max="11368" customWidth="1" width="8.7109375" style="9"/>
    <col min="11369" max="11374" customWidth="1" width="7.8554688" style="9"/>
    <col min="11375" max="11375" customWidth="1" width="10.140625" style="9"/>
    <col min="11376" max="11376" customWidth="1" width="9.855469" style="9"/>
    <col min="11377" max="11377" customWidth="1" width="9.140625" style="9"/>
    <col min="11378" max="11378" customWidth="1" width="10.5703125" style="9"/>
    <col min="11379" max="11379" customWidth="1" width="9.7109375" style="9"/>
    <col min="11380" max="11381" customWidth="1" width="6.7109375" style="9"/>
    <col min="11382" max="11438" customWidth="0" width="9.0" style="9"/>
    <col min="11439" max="11439" customWidth="1" width="4.140625" style="9"/>
    <col min="11440" max="11452" customWidth="0" width="9.0" style="9"/>
    <col min="11453" max="11453" customWidth="1" width="9.7109375" style="9"/>
    <col min="11454" max="11493" customWidth="0" width="9.0" style="9"/>
    <col min="11494" max="11494" customWidth="1" width="5.0" style="9"/>
    <col min="11495" max="11495" customWidth="1" width="19.855469" style="9"/>
    <col min="11496" max="11504" customWidth="1" width="10.0" style="9"/>
    <col min="11505" max="11505" customWidth="1" width="0.140625" style="9"/>
    <col min="11506" max="11506" customWidth="1" width="9.0" style="9"/>
    <col min="11507" max="11540" customWidth="1" width="10.0" style="9"/>
    <col min="11541" max="11542" customWidth="1" width="11.285156" style="9"/>
    <col min="11543" max="11543" customWidth="1" width="17.425781" style="9"/>
    <col min="11544" max="11546" customWidth="1" width="11.0" style="9"/>
    <col min="11547" max="11547" customWidth="1" width="9.7109375" style="9"/>
    <col min="11548" max="11548" customWidth="1" width="11.7109375" style="9"/>
    <col min="11549" max="11549" customWidth="1" width="16.140625" style="9"/>
    <col min="11550" max="11550" customWidth="1" width="2.140625" style="9"/>
    <col min="11551" max="11551" customWidth="1" width="2.7109375" style="9"/>
    <col min="11552" max="11552" customWidth="1" width="5.0" style="9"/>
    <col min="11553" max="11553" customWidth="1" width="20.710938" style="9"/>
    <col min="11554" max="11559" customWidth="1" width="8.140625" style="9"/>
    <col min="11560" max="11560" customWidth="1" width="9.285156" style="9"/>
    <col min="11561" max="11561" customWidth="1" width="10.855469" style="9"/>
    <col min="11562" max="11580" customWidth="1" width="8.140625" style="9"/>
    <col min="11581" max="11581" customWidth="1" width="10.0" style="9"/>
    <col min="11582" max="11582" customWidth="1" width="8.7109375" style="9"/>
    <col min="11583" max="11588" customWidth="1" width="7.8554688" style="9"/>
    <col min="11589" max="11589" customWidth="1" width="10.140625" style="9"/>
    <col min="11590" max="11590" customWidth="1" width="9.855469" style="9"/>
    <col min="11591" max="11591" customWidth="1" width="9.140625" style="9"/>
    <col min="11592" max="11592" customWidth="1" width="10.5703125" style="9"/>
    <col min="11593" max="11593" customWidth="1" width="9.7109375" style="9"/>
    <col min="11594" max="11594" customWidth="1" width="5.0" style="9"/>
    <col min="11595" max="11595" customWidth="1" width="17.570312" style="9"/>
    <col min="11596" max="11622" customWidth="1" width="8.140625" style="9"/>
    <col min="11623" max="11623" customWidth="1" width="10.0" style="9"/>
    <col min="11624" max="11624" customWidth="1" width="8.7109375" style="9"/>
    <col min="11625" max="11630" customWidth="1" width="7.8554688" style="9"/>
    <col min="11631" max="11631" customWidth="1" width="10.140625" style="9"/>
    <col min="11632" max="11632" customWidth="1" width="9.855469" style="9"/>
    <col min="11633" max="11633" customWidth="1" width="9.140625" style="9"/>
    <col min="11634" max="11634" customWidth="1" width="10.5703125" style="9"/>
    <col min="11635" max="11635" customWidth="1" width="9.7109375" style="9"/>
    <col min="11636" max="11637" customWidth="1" width="6.7109375" style="9"/>
    <col min="11638" max="11694" customWidth="0" width="9.0" style="9"/>
    <col min="11695" max="11695" customWidth="1" width="4.140625" style="9"/>
    <col min="11696" max="11708" customWidth="0" width="9.0" style="9"/>
    <col min="11709" max="11709" customWidth="1" width="9.7109375" style="9"/>
    <col min="11710" max="11749" customWidth="0" width="9.0" style="9"/>
    <col min="11750" max="11750" customWidth="1" width="5.0" style="9"/>
    <col min="11751" max="11751" customWidth="1" width="19.855469" style="9"/>
    <col min="11752" max="11760" customWidth="1" width="10.0" style="9"/>
    <col min="11761" max="11761" customWidth="1" width="0.140625" style="9"/>
    <col min="11762" max="11762" customWidth="1" width="9.0" style="9"/>
    <col min="11763" max="11796" customWidth="1" width="10.0" style="9"/>
    <col min="11797" max="11798" customWidth="1" width="11.285156" style="9"/>
    <col min="11799" max="11799" customWidth="1" width="17.425781" style="9"/>
    <col min="11800" max="11802" customWidth="1" width="11.0" style="9"/>
    <col min="11803" max="11803" customWidth="1" width="9.7109375" style="9"/>
    <col min="11804" max="11804" customWidth="1" width="11.7109375" style="9"/>
    <col min="11805" max="11805" customWidth="1" width="16.140625" style="9"/>
    <col min="11806" max="11806" customWidth="1" width="2.140625" style="9"/>
    <col min="11807" max="11807" customWidth="1" width="2.7109375" style="9"/>
    <col min="11808" max="11808" customWidth="1" width="5.0" style="9"/>
    <col min="11809" max="11809" customWidth="1" width="20.710938" style="9"/>
    <col min="11810" max="11815" customWidth="1" width="8.140625" style="9"/>
    <col min="11816" max="11816" customWidth="1" width="9.285156" style="9"/>
    <col min="11817" max="11817" customWidth="1" width="10.855469" style="9"/>
    <col min="11818" max="11836" customWidth="1" width="8.140625" style="9"/>
    <col min="11837" max="11837" customWidth="1" width="10.0" style="9"/>
    <col min="11838" max="11838" customWidth="1" width="8.7109375" style="9"/>
    <col min="11839" max="11844" customWidth="1" width="7.8554688" style="9"/>
    <col min="11845" max="11845" customWidth="1" width="10.140625" style="9"/>
    <col min="11846" max="11846" customWidth="1" width="9.855469" style="9"/>
    <col min="11847" max="11847" customWidth="1" width="9.140625" style="9"/>
    <col min="11848" max="11848" customWidth="1" width="10.5703125" style="9"/>
    <col min="11849" max="11849" customWidth="1" width="9.7109375" style="9"/>
    <col min="11850" max="11850" customWidth="1" width="5.0" style="9"/>
    <col min="11851" max="11851" customWidth="1" width="17.570312" style="9"/>
    <col min="11852" max="11878" customWidth="1" width="8.140625" style="9"/>
    <col min="11879" max="11879" customWidth="1" width="10.0" style="9"/>
    <col min="11880" max="11880" customWidth="1" width="8.7109375" style="9"/>
    <col min="11881" max="11886" customWidth="1" width="7.8554688" style="9"/>
    <col min="11887" max="11887" customWidth="1" width="10.140625" style="9"/>
    <col min="11888" max="11888" customWidth="1" width="9.855469" style="9"/>
    <col min="11889" max="11889" customWidth="1" width="9.140625" style="9"/>
    <col min="11890" max="11890" customWidth="1" width="10.5703125" style="9"/>
    <col min="11891" max="11891" customWidth="1" width="9.7109375" style="9"/>
    <col min="11892" max="11893" customWidth="1" width="6.7109375" style="9"/>
    <col min="11894" max="11950" customWidth="0" width="9.0" style="9"/>
    <col min="11951" max="11951" customWidth="1" width="4.140625" style="9"/>
    <col min="11952" max="11964" customWidth="0" width="9.0" style="9"/>
    <col min="11965" max="11965" customWidth="1" width="9.7109375" style="9"/>
    <col min="11966" max="12005" customWidth="0" width="9.0" style="9"/>
    <col min="12006" max="12006" customWidth="1" width="5.0" style="9"/>
    <col min="12007" max="12007" customWidth="1" width="19.855469" style="9"/>
    <col min="12008" max="12016" customWidth="1" width="10.0" style="9"/>
    <col min="12017" max="12017" customWidth="1" width="0.140625" style="9"/>
    <col min="12018" max="12018" customWidth="1" width="9.0" style="9"/>
    <col min="12019" max="12052" customWidth="1" width="10.0" style="9"/>
    <col min="12053" max="12054" customWidth="1" width="11.285156" style="9"/>
    <col min="12055" max="12055" customWidth="1" width="17.425781" style="9"/>
    <col min="12056" max="12058" customWidth="1" width="11.0" style="9"/>
    <col min="12059" max="12059" customWidth="1" width="9.7109375" style="9"/>
    <col min="12060" max="12060" customWidth="1" width="11.7109375" style="9"/>
    <col min="12061" max="12061" customWidth="1" width="16.140625" style="9"/>
    <col min="12062" max="12062" customWidth="1" width="2.140625" style="9"/>
    <col min="12063" max="12063" customWidth="1" width="2.7109375" style="9"/>
    <col min="12064" max="12064" customWidth="1" width="5.0" style="9"/>
    <col min="12065" max="12065" customWidth="1" width="20.710938" style="9"/>
    <col min="12066" max="12071" customWidth="1" width="8.140625" style="9"/>
    <col min="12072" max="12072" customWidth="1" width="9.285156" style="9"/>
    <col min="12073" max="12073" customWidth="1" width="10.855469" style="9"/>
    <col min="12074" max="12092" customWidth="1" width="8.140625" style="9"/>
    <col min="12093" max="12093" customWidth="1" width="10.0" style="9"/>
    <col min="12094" max="12094" customWidth="1" width="8.7109375" style="9"/>
    <col min="12095" max="12100" customWidth="1" width="7.8554688" style="9"/>
    <col min="12101" max="12101" customWidth="1" width="10.140625" style="9"/>
    <col min="12102" max="12102" customWidth="1" width="9.855469" style="9"/>
    <col min="12103" max="12103" customWidth="1" width="9.140625" style="9"/>
    <col min="12104" max="12104" customWidth="1" width="10.5703125" style="9"/>
    <col min="12105" max="12105" customWidth="1" width="9.7109375" style="9"/>
    <col min="12106" max="12106" customWidth="1" width="5.0" style="9"/>
    <col min="12107" max="12107" customWidth="1" width="17.570312" style="9"/>
    <col min="12108" max="12134" customWidth="1" width="8.140625" style="9"/>
    <col min="12135" max="12135" customWidth="1" width="10.0" style="9"/>
    <col min="12136" max="12136" customWidth="1" width="8.7109375" style="9"/>
    <col min="12137" max="12142" customWidth="1" width="7.8554688" style="9"/>
    <col min="12143" max="12143" customWidth="1" width="10.140625" style="9"/>
    <col min="12144" max="12144" customWidth="1" width="9.855469" style="9"/>
    <col min="12145" max="12145" customWidth="1" width="9.140625" style="9"/>
    <col min="12146" max="12146" customWidth="1" width="10.5703125" style="9"/>
    <col min="12147" max="12147" customWidth="1" width="9.7109375" style="9"/>
    <col min="12148" max="12149" customWidth="1" width="6.7109375" style="9"/>
    <col min="12150" max="12206" customWidth="0" width="9.0" style="9"/>
    <col min="12207" max="12207" customWidth="1" width="4.140625" style="9"/>
    <col min="12208" max="12220" customWidth="0" width="9.0" style="9"/>
    <col min="12221" max="12221" customWidth="1" width="9.7109375" style="9"/>
    <col min="12222" max="12261" customWidth="0" width="9.0" style="9"/>
    <col min="12262" max="12262" customWidth="1" width="5.0" style="9"/>
    <col min="12263" max="12263" customWidth="1" width="19.855469" style="9"/>
    <col min="12264" max="12272" customWidth="1" width="10.0" style="9"/>
    <col min="12273" max="12273" customWidth="1" width="0.140625" style="9"/>
    <col min="12274" max="12274" customWidth="1" width="9.0" style="9"/>
    <col min="12275" max="12308" customWidth="1" width="10.0" style="9"/>
    <col min="12309" max="12310" customWidth="1" width="11.285156" style="9"/>
    <col min="12311" max="12311" customWidth="1" width="17.425781" style="9"/>
    <col min="12312" max="12314" customWidth="1" width="11.0" style="9"/>
    <col min="12315" max="12315" customWidth="1" width="9.7109375" style="9"/>
    <col min="12316" max="12316" customWidth="1" width="11.7109375" style="9"/>
    <col min="12317" max="12317" customWidth="1" width="16.140625" style="9"/>
    <col min="12318" max="12318" customWidth="1" width="2.140625" style="9"/>
    <col min="12319" max="12319" customWidth="1" width="2.7109375" style="9"/>
    <col min="12320" max="12320" customWidth="1" width="5.0" style="9"/>
    <col min="12321" max="12321" customWidth="1" width="20.710938" style="9"/>
    <col min="12322" max="12327" customWidth="1" width="8.140625" style="9"/>
    <col min="12328" max="12328" customWidth="1" width="9.285156" style="9"/>
    <col min="12329" max="12329" customWidth="1" width="10.855469" style="9"/>
    <col min="12330" max="12348" customWidth="1" width="8.140625" style="9"/>
    <col min="12349" max="12349" customWidth="1" width="10.0" style="9"/>
    <col min="12350" max="12350" customWidth="1" width="8.7109375" style="9"/>
    <col min="12351" max="12356" customWidth="1" width="7.8554688" style="9"/>
    <col min="12357" max="12357" customWidth="1" width="10.140625" style="9"/>
    <col min="12358" max="12358" customWidth="1" width="9.855469" style="9"/>
    <col min="12359" max="12359" customWidth="1" width="9.140625" style="9"/>
    <col min="12360" max="12360" customWidth="1" width="10.5703125" style="9"/>
    <col min="12361" max="12361" customWidth="1" width="9.7109375" style="9"/>
    <col min="12362" max="12362" customWidth="1" width="5.0" style="9"/>
    <col min="12363" max="12363" customWidth="1" width="17.570312" style="9"/>
    <col min="12364" max="12390" customWidth="1" width="8.140625" style="9"/>
    <col min="12391" max="12391" customWidth="1" width="10.0" style="9"/>
    <col min="12392" max="12392" customWidth="1" width="8.7109375" style="9"/>
    <col min="12393" max="12398" customWidth="1" width="7.8554688" style="9"/>
    <col min="12399" max="12399" customWidth="1" width="10.140625" style="9"/>
    <col min="12400" max="12400" customWidth="1" width="9.855469" style="9"/>
    <col min="12401" max="12401" customWidth="1" width="9.140625" style="9"/>
    <col min="12402" max="12402" customWidth="1" width="10.5703125" style="9"/>
    <col min="12403" max="12403" customWidth="1" width="9.7109375" style="9"/>
    <col min="12404" max="12405" customWidth="1" width="6.7109375" style="9"/>
    <col min="12406" max="12462" customWidth="0" width="9.0" style="9"/>
    <col min="12463" max="12463" customWidth="1" width="4.140625" style="9"/>
    <col min="12464" max="12476" customWidth="0" width="9.0" style="9"/>
    <col min="12477" max="12477" customWidth="1" width="9.7109375" style="9"/>
    <col min="12478" max="12517" customWidth="0" width="9.0" style="9"/>
    <col min="12518" max="12518" customWidth="1" width="5.0" style="9"/>
    <col min="12519" max="12519" customWidth="1" width="19.855469" style="9"/>
    <col min="12520" max="12528" customWidth="1" width="10.0" style="9"/>
    <col min="12529" max="12529" customWidth="1" width="0.140625" style="9"/>
    <col min="12530" max="12530" customWidth="1" width="9.0" style="9"/>
    <col min="12531" max="12564" customWidth="1" width="10.0" style="9"/>
    <col min="12565" max="12566" customWidth="1" width="11.285156" style="9"/>
    <col min="12567" max="12567" customWidth="1" width="17.425781" style="9"/>
    <col min="12568" max="12570" customWidth="1" width="11.0" style="9"/>
    <col min="12571" max="12571" customWidth="1" width="9.7109375" style="9"/>
    <col min="12572" max="12572" customWidth="1" width="11.7109375" style="9"/>
    <col min="12573" max="12573" customWidth="1" width="16.140625" style="9"/>
    <col min="12574" max="12574" customWidth="1" width="2.140625" style="9"/>
    <col min="12575" max="12575" customWidth="1" width="2.7109375" style="9"/>
    <col min="12576" max="12576" customWidth="1" width="5.0" style="9"/>
    <col min="12577" max="12577" customWidth="1" width="20.710938" style="9"/>
    <col min="12578" max="12583" customWidth="1" width="8.140625" style="9"/>
    <col min="12584" max="12584" customWidth="1" width="9.285156" style="9"/>
    <col min="12585" max="12585" customWidth="1" width="10.855469" style="9"/>
    <col min="12586" max="12604" customWidth="1" width="8.140625" style="9"/>
    <col min="12605" max="12605" customWidth="1" width="10.0" style="9"/>
    <col min="12606" max="12606" customWidth="1" width="8.7109375" style="9"/>
    <col min="12607" max="12612" customWidth="1" width="7.8554688" style="9"/>
    <col min="12613" max="12613" customWidth="1" width="10.140625" style="9"/>
    <col min="12614" max="12614" customWidth="1" width="9.855469" style="9"/>
    <col min="12615" max="12615" customWidth="1" width="9.140625" style="9"/>
    <col min="12616" max="12616" customWidth="1" width="10.5703125" style="9"/>
    <col min="12617" max="12617" customWidth="1" width="9.7109375" style="9"/>
    <col min="12618" max="12618" customWidth="1" width="5.0" style="9"/>
    <col min="12619" max="12619" customWidth="1" width="17.570312" style="9"/>
    <col min="12620" max="12646" customWidth="1" width="8.140625" style="9"/>
    <col min="12647" max="12647" customWidth="1" width="10.0" style="9"/>
    <col min="12648" max="12648" customWidth="1" width="8.7109375" style="9"/>
    <col min="12649" max="12654" customWidth="1" width="7.8554688" style="9"/>
    <col min="12655" max="12655" customWidth="1" width="10.140625" style="9"/>
    <col min="12656" max="12656" customWidth="1" width="9.855469" style="9"/>
    <col min="12657" max="12657" customWidth="1" width="9.140625" style="9"/>
    <col min="12658" max="12658" customWidth="1" width="10.5703125" style="9"/>
    <col min="12659" max="12659" customWidth="1" width="9.7109375" style="9"/>
    <col min="12660" max="12661" customWidth="1" width="6.7109375" style="9"/>
    <col min="12662" max="12718" customWidth="0" width="9.0" style="9"/>
    <col min="12719" max="12719" customWidth="1" width="4.140625" style="9"/>
    <col min="12720" max="12732" customWidth="0" width="9.0" style="9"/>
    <col min="12733" max="12733" customWidth="1" width="9.7109375" style="9"/>
    <col min="12734" max="12773" customWidth="0" width="9.0" style="9"/>
    <col min="12774" max="12774" customWidth="1" width="5.0" style="9"/>
    <col min="12775" max="12775" customWidth="1" width="19.855469" style="9"/>
    <col min="12776" max="12784" customWidth="1" width="10.0" style="9"/>
    <col min="12785" max="12785" customWidth="1" width="0.140625" style="9"/>
    <col min="12786" max="12786" customWidth="1" width="9.0" style="9"/>
    <col min="12787" max="12820" customWidth="1" width="10.0" style="9"/>
    <col min="12821" max="12822" customWidth="1" width="11.285156" style="9"/>
    <col min="12823" max="12823" customWidth="1" width="17.425781" style="9"/>
    <col min="12824" max="12826" customWidth="1" width="11.0" style="9"/>
    <col min="12827" max="12827" customWidth="1" width="9.7109375" style="9"/>
    <col min="12828" max="12828" customWidth="1" width="11.7109375" style="9"/>
    <col min="12829" max="12829" customWidth="1" width="16.140625" style="9"/>
    <col min="12830" max="12830" customWidth="1" width="2.140625" style="9"/>
    <col min="12831" max="12831" customWidth="1" width="2.7109375" style="9"/>
    <col min="12832" max="12832" customWidth="1" width="5.0" style="9"/>
    <col min="12833" max="12833" customWidth="1" width="20.710938" style="9"/>
    <col min="12834" max="12839" customWidth="1" width="8.140625" style="9"/>
    <col min="12840" max="12840" customWidth="1" width="9.285156" style="9"/>
    <col min="12841" max="12841" customWidth="1" width="10.855469" style="9"/>
    <col min="12842" max="12860" customWidth="1" width="8.140625" style="9"/>
    <col min="12861" max="12861" customWidth="1" width="10.0" style="9"/>
    <col min="12862" max="12862" customWidth="1" width="8.7109375" style="9"/>
    <col min="12863" max="12868" customWidth="1" width="7.8554688" style="9"/>
    <col min="12869" max="12869" customWidth="1" width="10.140625" style="9"/>
    <col min="12870" max="12870" customWidth="1" width="9.855469" style="9"/>
    <col min="12871" max="12871" customWidth="1" width="9.140625" style="9"/>
    <col min="12872" max="12872" customWidth="1" width="10.5703125" style="9"/>
    <col min="12873" max="12873" customWidth="1" width="9.7109375" style="9"/>
    <col min="12874" max="12874" customWidth="1" width="5.0" style="9"/>
    <col min="12875" max="12875" customWidth="1" width="17.570312" style="9"/>
    <col min="12876" max="12902" customWidth="1" width="8.140625" style="9"/>
    <col min="12903" max="12903" customWidth="1" width="10.0" style="9"/>
    <col min="12904" max="12904" customWidth="1" width="8.7109375" style="9"/>
    <col min="12905" max="12910" customWidth="1" width="7.8554688" style="9"/>
    <col min="12911" max="12911" customWidth="1" width="10.140625" style="9"/>
    <col min="12912" max="12912" customWidth="1" width="9.855469" style="9"/>
    <col min="12913" max="12913" customWidth="1" width="9.140625" style="9"/>
    <col min="12914" max="12914" customWidth="1" width="10.5703125" style="9"/>
    <col min="12915" max="12915" customWidth="1" width="9.7109375" style="9"/>
    <col min="12916" max="12917" customWidth="1" width="6.7109375" style="9"/>
    <col min="12918" max="12974" customWidth="0" width="9.0" style="9"/>
    <col min="12975" max="12975" customWidth="1" width="4.140625" style="9"/>
    <col min="12976" max="12988" customWidth="0" width="9.0" style="9"/>
    <col min="12989" max="12989" customWidth="1" width="9.7109375" style="9"/>
    <col min="12990" max="13029" customWidth="0" width="9.0" style="9"/>
    <col min="13030" max="13030" customWidth="1" width="5.0" style="9"/>
    <col min="13031" max="13031" customWidth="1" width="19.855469" style="9"/>
    <col min="13032" max="13040" customWidth="1" width="10.0" style="9"/>
    <col min="13041" max="13041" customWidth="1" width="0.140625" style="9"/>
    <col min="13042" max="13042" customWidth="1" width="9.0" style="9"/>
    <col min="13043" max="13076" customWidth="1" width="10.0" style="9"/>
    <col min="13077" max="13078" customWidth="1" width="11.285156" style="9"/>
    <col min="13079" max="13079" customWidth="1" width="17.425781" style="9"/>
    <col min="13080" max="13082" customWidth="1" width="11.0" style="9"/>
    <col min="13083" max="13083" customWidth="1" width="9.7109375" style="9"/>
    <col min="13084" max="13084" customWidth="1" width="11.7109375" style="9"/>
    <col min="13085" max="13085" customWidth="1" width="16.140625" style="9"/>
    <col min="13086" max="13086" customWidth="1" width="2.140625" style="9"/>
    <col min="13087" max="13087" customWidth="1" width="2.7109375" style="9"/>
    <col min="13088" max="13088" customWidth="1" width="5.0" style="9"/>
    <col min="13089" max="13089" customWidth="1" width="20.710938" style="9"/>
    <col min="13090" max="13095" customWidth="1" width="8.140625" style="9"/>
    <col min="13096" max="13096" customWidth="1" width="9.285156" style="9"/>
    <col min="13097" max="13097" customWidth="1" width="10.855469" style="9"/>
    <col min="13098" max="13116" customWidth="1" width="8.140625" style="9"/>
    <col min="13117" max="13117" customWidth="1" width="10.0" style="9"/>
    <col min="13118" max="13118" customWidth="1" width="8.7109375" style="9"/>
    <col min="13119" max="13124" customWidth="1" width="7.8554688" style="9"/>
    <col min="13125" max="13125" customWidth="1" width="10.140625" style="9"/>
    <col min="13126" max="13126" customWidth="1" width="9.855469" style="9"/>
    <col min="13127" max="13127" customWidth="1" width="9.140625" style="9"/>
    <col min="13128" max="13128" customWidth="1" width="10.5703125" style="9"/>
    <col min="13129" max="13129" customWidth="1" width="9.7109375" style="9"/>
    <col min="13130" max="13130" customWidth="1" width="5.0" style="9"/>
    <col min="13131" max="13131" customWidth="1" width="17.570312" style="9"/>
    <col min="13132" max="13158" customWidth="1" width="8.140625" style="9"/>
    <col min="13159" max="13159" customWidth="1" width="10.0" style="9"/>
    <col min="13160" max="13160" customWidth="1" width="8.7109375" style="9"/>
    <col min="13161" max="13166" customWidth="1" width="7.8554688" style="9"/>
    <col min="13167" max="13167" customWidth="1" width="10.140625" style="9"/>
    <col min="13168" max="13168" customWidth="1" width="9.855469" style="9"/>
    <col min="13169" max="13169" customWidth="1" width="9.140625" style="9"/>
    <col min="13170" max="13170" customWidth="1" width="10.5703125" style="9"/>
    <col min="13171" max="13171" customWidth="1" width="9.7109375" style="9"/>
    <col min="13172" max="13173" customWidth="1" width="6.7109375" style="9"/>
    <col min="13174" max="13230" customWidth="0" width="9.0" style="9"/>
    <col min="13231" max="13231" customWidth="1" width="4.140625" style="9"/>
    <col min="13232" max="13244" customWidth="0" width="9.0" style="9"/>
    <col min="13245" max="13245" customWidth="1" width="9.7109375" style="9"/>
    <col min="13246" max="13285" customWidth="0" width="9.0" style="9"/>
    <col min="13286" max="13286" customWidth="1" width="5.0" style="9"/>
    <col min="13287" max="13287" customWidth="1" width="19.855469" style="9"/>
    <col min="13288" max="13296" customWidth="1" width="10.0" style="9"/>
    <col min="13297" max="13297" customWidth="1" width="0.140625" style="9"/>
    <col min="13298" max="13298" customWidth="1" width="9.0" style="9"/>
    <col min="13299" max="13332" customWidth="1" width="10.0" style="9"/>
    <col min="13333" max="13334" customWidth="1" width="11.285156" style="9"/>
    <col min="13335" max="13335" customWidth="1" width="17.425781" style="9"/>
    <col min="13336" max="13338" customWidth="1" width="11.0" style="9"/>
    <col min="13339" max="13339" customWidth="1" width="9.7109375" style="9"/>
    <col min="13340" max="13340" customWidth="1" width="11.7109375" style="9"/>
    <col min="13341" max="13341" customWidth="1" width="16.140625" style="9"/>
    <col min="13342" max="13342" customWidth="1" width="2.140625" style="9"/>
    <col min="13343" max="13343" customWidth="1" width="2.7109375" style="9"/>
    <col min="13344" max="13344" customWidth="1" width="5.0" style="9"/>
    <col min="13345" max="13345" customWidth="1" width="20.710938" style="9"/>
    <col min="13346" max="13351" customWidth="1" width="8.140625" style="9"/>
    <col min="13352" max="13352" customWidth="1" width="9.285156" style="9"/>
    <col min="13353" max="13353" customWidth="1" width="10.855469" style="9"/>
    <col min="13354" max="13372" customWidth="1" width="8.140625" style="9"/>
    <col min="13373" max="13373" customWidth="1" width="10.0" style="9"/>
    <col min="13374" max="13374" customWidth="1" width="8.7109375" style="9"/>
    <col min="13375" max="13380" customWidth="1" width="7.8554688" style="9"/>
    <col min="13381" max="13381" customWidth="1" width="10.140625" style="9"/>
    <col min="13382" max="13382" customWidth="1" width="9.855469" style="9"/>
    <col min="13383" max="13383" customWidth="1" width="9.140625" style="9"/>
    <col min="13384" max="13384" customWidth="1" width="10.5703125" style="9"/>
    <col min="13385" max="13385" customWidth="1" width="9.7109375" style="9"/>
    <col min="13386" max="13386" customWidth="1" width="5.0" style="9"/>
    <col min="13387" max="13387" customWidth="1" width="17.570312" style="9"/>
    <col min="13388" max="13414" customWidth="1" width="8.140625" style="9"/>
    <col min="13415" max="13415" customWidth="1" width="10.0" style="9"/>
    <col min="13416" max="13416" customWidth="1" width="8.7109375" style="9"/>
    <col min="13417" max="13422" customWidth="1" width="7.8554688" style="9"/>
    <col min="13423" max="13423" customWidth="1" width="10.140625" style="9"/>
    <col min="13424" max="13424" customWidth="1" width="9.855469" style="9"/>
    <col min="13425" max="13425" customWidth="1" width="9.140625" style="9"/>
    <col min="13426" max="13426" customWidth="1" width="10.5703125" style="9"/>
    <col min="13427" max="13427" customWidth="1" width="9.7109375" style="9"/>
    <col min="13428" max="13429" customWidth="1" width="6.7109375" style="9"/>
    <col min="13430" max="13486" customWidth="0" width="9.0" style="9"/>
    <col min="13487" max="13487" customWidth="1" width="4.140625" style="9"/>
    <col min="13488" max="13500" customWidth="0" width="9.0" style="9"/>
    <col min="13501" max="13501" customWidth="1" width="9.7109375" style="9"/>
    <col min="13502" max="13541" customWidth="0" width="9.0" style="9"/>
    <col min="13542" max="13542" customWidth="1" width="5.0" style="9"/>
    <col min="13543" max="13543" customWidth="1" width="19.855469" style="9"/>
    <col min="13544" max="13552" customWidth="1" width="10.0" style="9"/>
    <col min="13553" max="13553" customWidth="1" width="0.140625" style="9"/>
    <col min="13554" max="13554" customWidth="1" width="9.0" style="9"/>
    <col min="13555" max="13588" customWidth="1" width="10.0" style="9"/>
    <col min="13589" max="13590" customWidth="1" width="11.285156" style="9"/>
    <col min="13591" max="13591" customWidth="1" width="17.425781" style="9"/>
    <col min="13592" max="13594" customWidth="1" width="11.0" style="9"/>
    <col min="13595" max="13595" customWidth="1" width="9.7109375" style="9"/>
    <col min="13596" max="13596" customWidth="1" width="11.7109375" style="9"/>
    <col min="13597" max="13597" customWidth="1" width="16.140625" style="9"/>
    <col min="13598" max="13598" customWidth="1" width="2.140625" style="9"/>
    <col min="13599" max="13599" customWidth="1" width="2.7109375" style="9"/>
    <col min="13600" max="13600" customWidth="1" width="5.0" style="9"/>
    <col min="13601" max="13601" customWidth="1" width="20.710938" style="9"/>
    <col min="13602" max="13607" customWidth="1" width="8.140625" style="9"/>
    <col min="13608" max="13608" customWidth="1" width="9.285156" style="9"/>
    <col min="13609" max="13609" customWidth="1" width="10.855469" style="9"/>
    <col min="13610" max="13628" customWidth="1" width="8.140625" style="9"/>
    <col min="13629" max="13629" customWidth="1" width="10.0" style="9"/>
    <col min="13630" max="13630" customWidth="1" width="8.7109375" style="9"/>
    <col min="13631" max="13636" customWidth="1" width="7.8554688" style="9"/>
    <col min="13637" max="13637" customWidth="1" width="10.140625" style="9"/>
    <col min="13638" max="13638" customWidth="1" width="9.855469" style="9"/>
    <col min="13639" max="13639" customWidth="1" width="9.140625" style="9"/>
    <col min="13640" max="13640" customWidth="1" width="10.5703125" style="9"/>
    <col min="13641" max="13641" customWidth="1" width="9.7109375" style="9"/>
    <col min="13642" max="13642" customWidth="1" width="5.0" style="9"/>
    <col min="13643" max="13643" customWidth="1" width="17.570312" style="9"/>
    <col min="13644" max="13670" customWidth="1" width="8.140625" style="9"/>
    <col min="13671" max="13671" customWidth="1" width="10.0" style="9"/>
    <col min="13672" max="13672" customWidth="1" width="8.7109375" style="9"/>
    <col min="13673" max="13678" customWidth="1" width="7.8554688" style="9"/>
    <col min="13679" max="13679" customWidth="1" width="10.140625" style="9"/>
    <col min="13680" max="13680" customWidth="1" width="9.855469" style="9"/>
    <col min="13681" max="13681" customWidth="1" width="9.140625" style="9"/>
    <col min="13682" max="13682" customWidth="1" width="10.5703125" style="9"/>
    <col min="13683" max="13683" customWidth="1" width="9.7109375" style="9"/>
    <col min="13684" max="13685" customWidth="1" width="6.7109375" style="9"/>
    <col min="13686" max="13742" customWidth="0" width="9.0" style="9"/>
    <col min="13743" max="13743" customWidth="1" width="4.140625" style="9"/>
    <col min="13744" max="13756" customWidth="0" width="9.0" style="9"/>
    <col min="13757" max="13757" customWidth="1" width="9.7109375" style="9"/>
    <col min="13758" max="13797" customWidth="0" width="9.0" style="9"/>
    <col min="13798" max="13798" customWidth="1" width="5.0" style="9"/>
    <col min="13799" max="13799" customWidth="1" width="19.855469" style="9"/>
    <col min="13800" max="13808" customWidth="1" width="10.0" style="9"/>
    <col min="13809" max="13809" customWidth="1" width="0.140625" style="9"/>
    <col min="13810" max="13810" customWidth="1" width="9.0" style="9"/>
    <col min="13811" max="13844" customWidth="1" width="10.0" style="9"/>
    <col min="13845" max="13846" customWidth="1" width="11.285156" style="9"/>
    <col min="13847" max="13847" customWidth="1" width="17.425781" style="9"/>
    <col min="13848" max="13850" customWidth="1" width="11.0" style="9"/>
    <col min="13851" max="13851" customWidth="1" width="9.7109375" style="9"/>
    <col min="13852" max="13852" customWidth="1" width="11.7109375" style="9"/>
    <col min="13853" max="13853" customWidth="1" width="16.140625" style="9"/>
    <col min="13854" max="13854" customWidth="1" width="2.140625" style="9"/>
    <col min="13855" max="13855" customWidth="1" width="2.7109375" style="9"/>
    <col min="13856" max="13856" customWidth="1" width="5.0" style="9"/>
    <col min="13857" max="13857" customWidth="1" width="20.710938" style="9"/>
    <col min="13858" max="13863" customWidth="1" width="8.140625" style="9"/>
    <col min="13864" max="13864" customWidth="1" width="9.285156" style="9"/>
    <col min="13865" max="13865" customWidth="1" width="10.855469" style="9"/>
    <col min="13866" max="13884" customWidth="1" width="8.140625" style="9"/>
    <col min="13885" max="13885" customWidth="1" width="10.0" style="9"/>
    <col min="13886" max="13886" customWidth="1" width="8.7109375" style="9"/>
    <col min="13887" max="13892" customWidth="1" width="7.8554688" style="9"/>
    <col min="13893" max="13893" customWidth="1" width="10.140625" style="9"/>
    <col min="13894" max="13894" customWidth="1" width="9.855469" style="9"/>
    <col min="13895" max="13895" customWidth="1" width="9.140625" style="9"/>
    <col min="13896" max="13896" customWidth="1" width="10.5703125" style="9"/>
    <col min="13897" max="13897" customWidth="1" width="9.7109375" style="9"/>
    <col min="13898" max="13898" customWidth="1" width="5.0" style="9"/>
    <col min="13899" max="13899" customWidth="1" width="17.570312" style="9"/>
    <col min="13900" max="13926" customWidth="1" width="8.140625" style="9"/>
    <col min="13927" max="13927" customWidth="1" width="10.0" style="9"/>
    <col min="13928" max="13928" customWidth="1" width="8.7109375" style="9"/>
    <col min="13929" max="13934" customWidth="1" width="7.8554688" style="9"/>
    <col min="13935" max="13935" customWidth="1" width="10.140625" style="9"/>
    <col min="13936" max="13936" customWidth="1" width="9.855469" style="9"/>
    <col min="13937" max="13937" customWidth="1" width="9.140625" style="9"/>
    <col min="13938" max="13938" customWidth="1" width="10.5703125" style="9"/>
    <col min="13939" max="13939" customWidth="1" width="9.7109375" style="9"/>
    <col min="13940" max="13941" customWidth="1" width="6.7109375" style="9"/>
    <col min="13942" max="13998" customWidth="0" width="9.0" style="9"/>
    <col min="13999" max="13999" customWidth="1" width="4.140625" style="9"/>
    <col min="14000" max="14012" customWidth="0" width="9.0" style="9"/>
    <col min="14013" max="14013" customWidth="1" width="9.7109375" style="9"/>
    <col min="14014" max="14053" customWidth="0" width="9.0" style="9"/>
    <col min="14054" max="14054" customWidth="1" width="5.0" style="9"/>
    <col min="14055" max="14055" customWidth="1" width="19.855469" style="9"/>
    <col min="14056" max="14064" customWidth="1" width="10.0" style="9"/>
    <col min="14065" max="14065" customWidth="1" width="0.140625" style="9"/>
    <col min="14066" max="14066" customWidth="1" width="9.0" style="9"/>
    <col min="14067" max="14100" customWidth="1" width="10.0" style="9"/>
    <col min="14101" max="14102" customWidth="1" width="11.285156" style="9"/>
    <col min="14103" max="14103" customWidth="1" width="17.425781" style="9"/>
    <col min="14104" max="14106" customWidth="1" width="11.0" style="9"/>
    <col min="14107" max="14107" customWidth="1" width="9.7109375" style="9"/>
    <col min="14108" max="14108" customWidth="1" width="11.7109375" style="9"/>
    <col min="14109" max="14109" customWidth="1" width="16.140625" style="9"/>
    <col min="14110" max="14110" customWidth="1" width="2.140625" style="9"/>
    <col min="14111" max="14111" customWidth="1" width="2.7109375" style="9"/>
    <col min="14112" max="14112" customWidth="1" width="5.0" style="9"/>
    <col min="14113" max="14113" customWidth="1" width="20.710938" style="9"/>
    <col min="14114" max="14119" customWidth="1" width="8.140625" style="9"/>
    <col min="14120" max="14120" customWidth="1" width="9.285156" style="9"/>
    <col min="14121" max="14121" customWidth="1" width="10.855469" style="9"/>
    <col min="14122" max="14140" customWidth="1" width="8.140625" style="9"/>
    <col min="14141" max="14141" customWidth="1" width="10.0" style="9"/>
    <col min="14142" max="14142" customWidth="1" width="8.7109375" style="9"/>
    <col min="14143" max="14148" customWidth="1" width="7.8554688" style="9"/>
    <col min="14149" max="14149" customWidth="1" width="10.140625" style="9"/>
    <col min="14150" max="14150" customWidth="1" width="9.855469" style="9"/>
    <col min="14151" max="14151" customWidth="1" width="9.140625" style="9"/>
    <col min="14152" max="14152" customWidth="1" width="10.5703125" style="9"/>
    <col min="14153" max="14153" customWidth="1" width="9.7109375" style="9"/>
    <col min="14154" max="14154" customWidth="1" width="5.0" style="9"/>
    <col min="14155" max="14155" customWidth="1" width="17.570312" style="9"/>
    <col min="14156" max="14182" customWidth="1" width="8.140625" style="9"/>
    <col min="14183" max="14183" customWidth="1" width="10.0" style="9"/>
    <col min="14184" max="14184" customWidth="1" width="8.7109375" style="9"/>
    <col min="14185" max="14190" customWidth="1" width="7.8554688" style="9"/>
    <col min="14191" max="14191" customWidth="1" width="10.140625" style="9"/>
    <col min="14192" max="14192" customWidth="1" width="9.855469" style="9"/>
    <col min="14193" max="14193" customWidth="1" width="9.140625" style="9"/>
    <col min="14194" max="14194" customWidth="1" width="10.5703125" style="9"/>
    <col min="14195" max="14195" customWidth="1" width="9.7109375" style="9"/>
    <col min="14196" max="14197" customWidth="1" width="6.7109375" style="9"/>
    <col min="14198" max="14254" customWidth="0" width="9.0" style="9"/>
    <col min="14255" max="14255" customWidth="1" width="4.140625" style="9"/>
    <col min="14256" max="14268" customWidth="0" width="9.0" style="9"/>
    <col min="14269" max="14269" customWidth="1" width="9.7109375" style="9"/>
    <col min="14270" max="14309" customWidth="0" width="9.0" style="9"/>
    <col min="14310" max="14310" customWidth="1" width="5.0" style="9"/>
    <col min="14311" max="14311" customWidth="1" width="19.855469" style="9"/>
    <col min="14312" max="14320" customWidth="1" width="10.0" style="9"/>
    <col min="14321" max="14321" customWidth="1" width="0.140625" style="9"/>
    <col min="14322" max="14322" customWidth="1" width="9.0" style="9"/>
    <col min="14323" max="14356" customWidth="1" width="10.0" style="9"/>
    <col min="14357" max="14358" customWidth="1" width="11.285156" style="9"/>
    <col min="14359" max="14359" customWidth="1" width="17.425781" style="9"/>
    <col min="14360" max="14362" customWidth="1" width="11.0" style="9"/>
    <col min="14363" max="14363" customWidth="1" width="9.7109375" style="9"/>
    <col min="14364" max="14364" customWidth="1" width="11.7109375" style="9"/>
    <col min="14365" max="14365" customWidth="1" width="16.140625" style="9"/>
    <col min="14366" max="14366" customWidth="1" width="2.140625" style="9"/>
    <col min="14367" max="14367" customWidth="1" width="2.7109375" style="9"/>
    <col min="14368" max="14368" customWidth="1" width="5.0" style="9"/>
    <col min="14369" max="14369" customWidth="1" width="20.710938" style="9"/>
    <col min="14370" max="14375" customWidth="1" width="8.140625" style="9"/>
    <col min="14376" max="14376" customWidth="1" width="9.285156" style="9"/>
    <col min="14377" max="14377" customWidth="1" width="10.855469" style="9"/>
    <col min="14378" max="14396" customWidth="1" width="8.140625" style="9"/>
    <col min="14397" max="14397" customWidth="1" width="10.0" style="9"/>
    <col min="14398" max="14398" customWidth="1" width="8.7109375" style="9"/>
    <col min="14399" max="14404" customWidth="1" width="7.8554688" style="9"/>
    <col min="14405" max="14405" customWidth="1" width="10.140625" style="9"/>
    <col min="14406" max="14406" customWidth="1" width="9.855469" style="9"/>
    <col min="14407" max="14407" customWidth="1" width="9.140625" style="9"/>
    <col min="14408" max="14408" customWidth="1" width="10.5703125" style="9"/>
    <col min="14409" max="14409" customWidth="1" width="9.7109375" style="9"/>
    <col min="14410" max="14410" customWidth="1" width="5.0" style="9"/>
    <col min="14411" max="14411" customWidth="1" width="17.570312" style="9"/>
    <col min="14412" max="14438" customWidth="1" width="8.140625" style="9"/>
    <col min="14439" max="14439" customWidth="1" width="10.0" style="9"/>
    <col min="14440" max="14440" customWidth="1" width="8.7109375" style="9"/>
    <col min="14441" max="14446" customWidth="1" width="7.8554688" style="9"/>
    <col min="14447" max="14447" customWidth="1" width="10.140625" style="9"/>
    <col min="14448" max="14448" customWidth="1" width="9.855469" style="9"/>
    <col min="14449" max="14449" customWidth="1" width="9.140625" style="9"/>
    <col min="14450" max="14450" customWidth="1" width="10.5703125" style="9"/>
    <col min="14451" max="14451" customWidth="1" width="9.7109375" style="9"/>
    <col min="14452" max="14453" customWidth="1" width="6.7109375" style="9"/>
    <col min="14454" max="14510" customWidth="0" width="9.0" style="9"/>
    <col min="14511" max="14511" customWidth="1" width="4.140625" style="9"/>
    <col min="14512" max="14524" customWidth="0" width="9.0" style="9"/>
    <col min="14525" max="14525" customWidth="1" width="9.7109375" style="9"/>
    <col min="14526" max="14565" customWidth="0" width="9.0" style="9"/>
    <col min="14566" max="14566" customWidth="1" width="5.0" style="9"/>
    <col min="14567" max="14567" customWidth="1" width="19.855469" style="9"/>
    <col min="14568" max="14576" customWidth="1" width="10.0" style="9"/>
    <col min="14577" max="14577" customWidth="1" width="0.140625" style="9"/>
    <col min="14578" max="14578" customWidth="1" width="9.0" style="9"/>
    <col min="14579" max="14612" customWidth="1" width="10.0" style="9"/>
    <col min="14613" max="14614" customWidth="1" width="11.285156" style="9"/>
    <col min="14615" max="14615" customWidth="1" width="17.425781" style="9"/>
    <col min="14616" max="14618" customWidth="1" width="11.0" style="9"/>
    <col min="14619" max="14619" customWidth="1" width="9.7109375" style="9"/>
    <col min="14620" max="14620" customWidth="1" width="11.7109375" style="9"/>
    <col min="14621" max="14621" customWidth="1" width="16.140625" style="9"/>
    <col min="14622" max="14622" customWidth="1" width="2.140625" style="9"/>
    <col min="14623" max="14623" customWidth="1" width="2.7109375" style="9"/>
    <col min="14624" max="14624" customWidth="1" width="5.0" style="9"/>
    <col min="14625" max="14625" customWidth="1" width="20.710938" style="9"/>
    <col min="14626" max="14631" customWidth="1" width="8.140625" style="9"/>
    <col min="14632" max="14632" customWidth="1" width="9.285156" style="9"/>
    <col min="14633" max="14633" customWidth="1" width="10.855469" style="9"/>
    <col min="14634" max="14652" customWidth="1" width="8.140625" style="9"/>
    <col min="14653" max="14653" customWidth="1" width="10.0" style="9"/>
    <col min="14654" max="14654" customWidth="1" width="8.7109375" style="9"/>
    <col min="14655" max="14660" customWidth="1" width="7.8554688" style="9"/>
    <col min="14661" max="14661" customWidth="1" width="10.140625" style="9"/>
    <col min="14662" max="14662" customWidth="1" width="9.855469" style="9"/>
    <col min="14663" max="14663" customWidth="1" width="9.140625" style="9"/>
    <col min="14664" max="14664" customWidth="1" width="10.5703125" style="9"/>
    <col min="14665" max="14665" customWidth="1" width="9.7109375" style="9"/>
    <col min="14666" max="14666" customWidth="1" width="5.0" style="9"/>
    <col min="14667" max="14667" customWidth="1" width="17.570312" style="9"/>
    <col min="14668" max="14694" customWidth="1" width="8.140625" style="9"/>
    <col min="14695" max="14695" customWidth="1" width="10.0" style="9"/>
    <col min="14696" max="14696" customWidth="1" width="8.7109375" style="9"/>
    <col min="14697" max="14702" customWidth="1" width="7.8554688" style="9"/>
    <col min="14703" max="14703" customWidth="1" width="10.140625" style="9"/>
    <col min="14704" max="14704" customWidth="1" width="9.855469" style="9"/>
    <col min="14705" max="14705" customWidth="1" width="9.140625" style="9"/>
    <col min="14706" max="14706" customWidth="1" width="10.5703125" style="9"/>
    <col min="14707" max="14707" customWidth="1" width="9.7109375" style="9"/>
    <col min="14708" max="14709" customWidth="1" width="6.7109375" style="9"/>
    <col min="14710" max="14766" customWidth="0" width="9.0" style="9"/>
    <col min="14767" max="14767" customWidth="1" width="4.140625" style="9"/>
    <col min="14768" max="14780" customWidth="0" width="9.0" style="9"/>
    <col min="14781" max="14781" customWidth="1" width="9.7109375" style="9"/>
    <col min="14782" max="14821" customWidth="0" width="9.0" style="9"/>
    <col min="14822" max="14822" customWidth="1" width="5.0" style="9"/>
    <col min="14823" max="14823" customWidth="1" width="19.855469" style="9"/>
    <col min="14824" max="14832" customWidth="1" width="10.0" style="9"/>
    <col min="14833" max="14833" customWidth="1" width="0.140625" style="9"/>
    <col min="14834" max="14834" customWidth="1" width="9.0" style="9"/>
    <col min="14835" max="14868" customWidth="1" width="10.0" style="9"/>
    <col min="14869" max="14870" customWidth="1" width="11.285156" style="9"/>
    <col min="14871" max="14871" customWidth="1" width="17.425781" style="9"/>
    <col min="14872" max="14874" customWidth="1" width="11.0" style="9"/>
    <col min="14875" max="14875" customWidth="1" width="9.7109375" style="9"/>
    <col min="14876" max="14876" customWidth="1" width="11.7109375" style="9"/>
    <col min="14877" max="14877" customWidth="1" width="16.140625" style="9"/>
    <col min="14878" max="14878" customWidth="1" width="2.140625" style="9"/>
    <col min="14879" max="14879" customWidth="1" width="2.7109375" style="9"/>
    <col min="14880" max="14880" customWidth="1" width="5.0" style="9"/>
    <col min="14881" max="14881" customWidth="1" width="20.710938" style="9"/>
    <col min="14882" max="14887" customWidth="1" width="8.140625" style="9"/>
    <col min="14888" max="14888" customWidth="1" width="9.285156" style="9"/>
    <col min="14889" max="14889" customWidth="1" width="10.855469" style="9"/>
    <col min="14890" max="14908" customWidth="1" width="8.140625" style="9"/>
    <col min="14909" max="14909" customWidth="1" width="10.0" style="9"/>
    <col min="14910" max="14910" customWidth="1" width="8.7109375" style="9"/>
    <col min="14911" max="14916" customWidth="1" width="7.8554688" style="9"/>
    <col min="14917" max="14917" customWidth="1" width="10.140625" style="9"/>
    <col min="14918" max="14918" customWidth="1" width="9.855469" style="9"/>
    <col min="14919" max="14919" customWidth="1" width="9.140625" style="9"/>
    <col min="14920" max="14920" customWidth="1" width="10.5703125" style="9"/>
    <col min="14921" max="14921" customWidth="1" width="9.7109375" style="9"/>
    <col min="14922" max="14922" customWidth="1" width="5.0" style="9"/>
    <col min="14923" max="14923" customWidth="1" width="17.570312" style="9"/>
    <col min="14924" max="14950" customWidth="1" width="8.140625" style="9"/>
    <col min="14951" max="14951" customWidth="1" width="10.0" style="9"/>
    <col min="14952" max="14952" customWidth="1" width="8.7109375" style="9"/>
    <col min="14953" max="14958" customWidth="1" width="7.8554688" style="9"/>
    <col min="14959" max="14959" customWidth="1" width="10.140625" style="9"/>
    <col min="14960" max="14960" customWidth="1" width="9.855469" style="9"/>
    <col min="14961" max="14961" customWidth="1" width="9.140625" style="9"/>
    <col min="14962" max="14962" customWidth="1" width="10.5703125" style="9"/>
    <col min="14963" max="14963" customWidth="1" width="9.7109375" style="9"/>
    <col min="14964" max="14965" customWidth="1" width="6.7109375" style="9"/>
    <col min="14966" max="15022" customWidth="0" width="9.0" style="9"/>
    <col min="15023" max="15023" customWidth="1" width="4.140625" style="9"/>
    <col min="15024" max="15036" customWidth="0" width="9.0" style="9"/>
    <col min="15037" max="15037" customWidth="1" width="9.7109375" style="9"/>
    <col min="15038" max="15077" customWidth="0" width="9.0" style="9"/>
    <col min="15078" max="15078" customWidth="1" width="5.0" style="9"/>
    <col min="15079" max="15079" customWidth="1" width="19.855469" style="9"/>
    <col min="15080" max="15088" customWidth="1" width="10.0" style="9"/>
    <col min="15089" max="15089" customWidth="1" width="0.140625" style="9"/>
    <col min="15090" max="15090" customWidth="1" width="9.0" style="9"/>
    <col min="15091" max="15124" customWidth="1" width="10.0" style="9"/>
    <col min="15125" max="15126" customWidth="1" width="11.285156" style="9"/>
    <col min="15127" max="15127" customWidth="1" width="17.425781" style="9"/>
    <col min="15128" max="15130" customWidth="1" width="11.0" style="9"/>
    <col min="15131" max="15131" customWidth="1" width="9.7109375" style="9"/>
    <col min="15132" max="15132" customWidth="1" width="11.7109375" style="9"/>
    <col min="15133" max="15133" customWidth="1" width="16.140625" style="9"/>
    <col min="15134" max="15134" customWidth="1" width="2.140625" style="9"/>
    <col min="15135" max="15135" customWidth="1" width="2.7109375" style="9"/>
    <col min="15136" max="15136" customWidth="1" width="5.0" style="9"/>
    <col min="15137" max="15137" customWidth="1" width="20.710938" style="9"/>
    <col min="15138" max="15143" customWidth="1" width="8.140625" style="9"/>
    <col min="15144" max="15144" customWidth="1" width="9.285156" style="9"/>
    <col min="15145" max="15145" customWidth="1" width="10.855469" style="9"/>
    <col min="15146" max="15164" customWidth="1" width="8.140625" style="9"/>
    <col min="15165" max="15165" customWidth="1" width="10.0" style="9"/>
    <col min="15166" max="15166" customWidth="1" width="8.7109375" style="9"/>
    <col min="15167" max="15172" customWidth="1" width="7.8554688" style="9"/>
    <col min="15173" max="15173" customWidth="1" width="10.140625" style="9"/>
    <col min="15174" max="15174" customWidth="1" width="9.855469" style="9"/>
    <col min="15175" max="15175" customWidth="1" width="9.140625" style="9"/>
    <col min="15176" max="15176" customWidth="1" width="10.5703125" style="9"/>
    <col min="15177" max="15177" customWidth="1" width="9.7109375" style="9"/>
    <col min="15178" max="15178" customWidth="1" width="5.0" style="9"/>
    <col min="15179" max="15179" customWidth="1" width="17.570312" style="9"/>
    <col min="15180" max="15206" customWidth="1" width="8.140625" style="9"/>
    <col min="15207" max="15207" customWidth="1" width="10.0" style="9"/>
    <col min="15208" max="15208" customWidth="1" width="8.7109375" style="9"/>
    <col min="15209" max="15214" customWidth="1" width="7.8554688" style="9"/>
    <col min="15215" max="15215" customWidth="1" width="10.140625" style="9"/>
    <col min="15216" max="15216" customWidth="1" width="9.855469" style="9"/>
    <col min="15217" max="15217" customWidth="1" width="9.140625" style="9"/>
    <col min="15218" max="15218" customWidth="1" width="10.5703125" style="9"/>
    <col min="15219" max="15219" customWidth="1" width="9.7109375" style="9"/>
    <col min="15220" max="15221" customWidth="1" width="6.7109375" style="9"/>
    <col min="15222" max="15278" customWidth="0" width="9.0" style="9"/>
    <col min="15279" max="15279" customWidth="1" width="4.140625" style="9"/>
    <col min="15280" max="15292" customWidth="0" width="9.0" style="9"/>
    <col min="15293" max="15293" customWidth="1" width="9.7109375" style="9"/>
    <col min="15294" max="15333" customWidth="0" width="9.0" style="9"/>
    <col min="15334" max="15334" customWidth="1" width="5.0" style="9"/>
    <col min="15335" max="15335" customWidth="1" width="19.855469" style="9"/>
    <col min="15336" max="15344" customWidth="1" width="10.0" style="9"/>
    <col min="15345" max="15345" customWidth="1" width="0.140625" style="9"/>
    <col min="15346" max="15346" customWidth="1" width="9.0" style="9"/>
    <col min="15347" max="15380" customWidth="1" width="10.0" style="9"/>
    <col min="15381" max="15382" customWidth="1" width="11.285156" style="9"/>
    <col min="15383" max="15383" customWidth="1" width="17.425781" style="9"/>
    <col min="15384" max="15386" customWidth="1" width="11.0" style="9"/>
    <col min="15387" max="15387" customWidth="1" width="9.7109375" style="9"/>
    <col min="15388" max="15388" customWidth="1" width="11.7109375" style="9"/>
    <col min="15389" max="15389" customWidth="1" width="16.140625" style="9"/>
    <col min="15390" max="15390" customWidth="1" width="2.140625" style="9"/>
    <col min="15391" max="15391" customWidth="1" width="2.7109375" style="9"/>
    <col min="15392" max="15392" customWidth="1" width="5.0" style="9"/>
    <col min="15393" max="15393" customWidth="1" width="20.710938" style="9"/>
    <col min="15394" max="15399" customWidth="1" width="8.140625" style="9"/>
    <col min="15400" max="15400" customWidth="1" width="9.285156" style="9"/>
    <col min="15401" max="15401" customWidth="1" width="10.855469" style="9"/>
    <col min="15402" max="15420" customWidth="1" width="8.140625" style="9"/>
    <col min="15421" max="15421" customWidth="1" width="10.0" style="9"/>
    <col min="15422" max="15422" customWidth="1" width="8.7109375" style="9"/>
    <col min="15423" max="15428" customWidth="1" width="7.8554688" style="9"/>
    <col min="15429" max="15429" customWidth="1" width="10.140625" style="9"/>
    <col min="15430" max="15430" customWidth="1" width="9.855469" style="9"/>
    <col min="15431" max="15431" customWidth="1" width="9.140625" style="9"/>
    <col min="15432" max="15432" customWidth="1" width="10.5703125" style="9"/>
    <col min="15433" max="15433" customWidth="1" width="9.7109375" style="9"/>
    <col min="15434" max="15434" customWidth="1" width="5.0" style="9"/>
    <col min="15435" max="15435" customWidth="1" width="17.570312" style="9"/>
    <col min="15436" max="15462" customWidth="1" width="8.140625" style="9"/>
    <col min="15463" max="15463" customWidth="1" width="10.0" style="9"/>
    <col min="15464" max="15464" customWidth="1" width="8.7109375" style="9"/>
    <col min="15465" max="15470" customWidth="1" width="7.8554688" style="9"/>
    <col min="15471" max="15471" customWidth="1" width="10.140625" style="9"/>
    <col min="15472" max="15472" customWidth="1" width="9.855469" style="9"/>
    <col min="15473" max="15473" customWidth="1" width="9.140625" style="9"/>
    <col min="15474" max="15474" customWidth="1" width="10.5703125" style="9"/>
    <col min="15475" max="15475" customWidth="1" width="9.7109375" style="9"/>
    <col min="15476" max="15477" customWidth="1" width="6.7109375" style="9"/>
    <col min="15478" max="15534" customWidth="0" width="9.0" style="9"/>
    <col min="15535" max="15535" customWidth="1" width="4.140625" style="9"/>
    <col min="15536" max="15548" customWidth="0" width="9.0" style="9"/>
    <col min="15549" max="15549" customWidth="1" width="9.7109375" style="9"/>
    <col min="15550" max="15589" customWidth="0" width="9.0" style="9"/>
    <col min="15590" max="15590" customWidth="1" width="5.0" style="9"/>
    <col min="15591" max="15591" customWidth="1" width="19.855469" style="9"/>
    <col min="15592" max="15600" customWidth="1" width="10.0" style="9"/>
    <col min="15601" max="15601" customWidth="1" width="0.140625" style="9"/>
    <col min="15602" max="15602" customWidth="1" width="9.0" style="9"/>
    <col min="15603" max="15636" customWidth="1" width="10.0" style="9"/>
    <col min="15637" max="15638" customWidth="1" width="11.285156" style="9"/>
    <col min="15639" max="15639" customWidth="1" width="17.425781" style="9"/>
    <col min="15640" max="15642" customWidth="1" width="11.0" style="9"/>
    <col min="15643" max="15643" customWidth="1" width="9.7109375" style="9"/>
    <col min="15644" max="15644" customWidth="1" width="11.7109375" style="9"/>
    <col min="15645" max="15645" customWidth="1" width="16.140625" style="9"/>
    <col min="15646" max="15646" customWidth="1" width="2.140625" style="9"/>
    <col min="15647" max="15647" customWidth="1" width="2.7109375" style="9"/>
    <col min="15648" max="15648" customWidth="1" width="5.0" style="9"/>
    <col min="15649" max="15649" customWidth="1" width="20.710938" style="9"/>
    <col min="15650" max="15655" customWidth="1" width="8.140625" style="9"/>
    <col min="15656" max="15656" customWidth="1" width="9.285156" style="9"/>
    <col min="15657" max="15657" customWidth="1" width="10.855469" style="9"/>
    <col min="15658" max="15676" customWidth="1" width="8.140625" style="9"/>
    <col min="15677" max="15677" customWidth="1" width="10.0" style="9"/>
    <col min="15678" max="15678" customWidth="1" width="8.7109375" style="9"/>
    <col min="15679" max="15684" customWidth="1" width="7.8554688" style="9"/>
    <col min="15685" max="15685" customWidth="1" width="10.140625" style="9"/>
    <col min="15686" max="15686" customWidth="1" width="9.855469" style="9"/>
    <col min="15687" max="15687" customWidth="1" width="9.140625" style="9"/>
    <col min="15688" max="15688" customWidth="1" width="10.5703125" style="9"/>
    <col min="15689" max="15689" customWidth="1" width="9.7109375" style="9"/>
    <col min="15690" max="15690" customWidth="1" width="5.0" style="9"/>
    <col min="15691" max="15691" customWidth="1" width="17.570312" style="9"/>
    <col min="15692" max="15718" customWidth="1" width="8.140625" style="9"/>
    <col min="15719" max="15719" customWidth="1" width="10.0" style="9"/>
    <col min="15720" max="15720" customWidth="1" width="8.7109375" style="9"/>
    <col min="15721" max="15726" customWidth="1" width="7.8554688" style="9"/>
    <col min="15727" max="15727" customWidth="1" width="10.140625" style="9"/>
    <col min="15728" max="15728" customWidth="1" width="9.855469" style="9"/>
    <col min="15729" max="15729" customWidth="1" width="9.140625" style="9"/>
    <col min="15730" max="15730" customWidth="1" width="10.5703125" style="9"/>
    <col min="15731" max="15731" customWidth="1" width="9.7109375" style="9"/>
    <col min="15732" max="15733" customWidth="1" width="6.7109375" style="9"/>
    <col min="15734" max="15790" customWidth="0" width="9.0" style="9"/>
    <col min="15791" max="15791" customWidth="1" width="4.140625" style="9"/>
    <col min="15792" max="15804" customWidth="0" width="9.0" style="9"/>
    <col min="15805" max="15805" customWidth="1" width="9.7109375" style="9"/>
    <col min="15806" max="15845" customWidth="0" width="9.0" style="9"/>
    <col min="15846" max="15846" customWidth="1" width="5.0" style="9"/>
    <col min="15847" max="15847" customWidth="1" width="19.855469" style="9"/>
    <col min="15848" max="15856" customWidth="1" width="10.0" style="9"/>
    <col min="15857" max="15857" customWidth="1" width="0.140625" style="9"/>
    <col min="15858" max="15858" customWidth="1" width="9.0" style="9"/>
    <col min="15859" max="15892" customWidth="1" width="10.0" style="9"/>
    <col min="15893" max="15894" customWidth="1" width="11.285156" style="9"/>
    <col min="15895" max="15895" customWidth="1" width="17.425781" style="9"/>
    <col min="15896" max="15898" customWidth="1" width="11.0" style="9"/>
    <col min="15899" max="15899" customWidth="1" width="9.7109375" style="9"/>
    <col min="15900" max="15900" customWidth="1" width="11.7109375" style="9"/>
    <col min="15901" max="15901" customWidth="1" width="16.140625" style="9"/>
    <col min="15902" max="15902" customWidth="1" width="2.140625" style="9"/>
    <col min="15903" max="15903" customWidth="1" width="2.7109375" style="9"/>
    <col min="15904" max="15904" customWidth="1" width="5.0" style="9"/>
    <col min="15905" max="15905" customWidth="1" width="20.710938" style="9"/>
    <col min="15906" max="15911" customWidth="1" width="8.140625" style="9"/>
    <col min="15912" max="15912" customWidth="1" width="9.285156" style="9"/>
    <col min="15913" max="15913" customWidth="1" width="10.855469" style="9"/>
    <col min="15914" max="15932" customWidth="1" width="8.140625" style="9"/>
    <col min="15933" max="15933" customWidth="1" width="10.0" style="9"/>
    <col min="15934" max="15934" customWidth="1" width="8.7109375" style="9"/>
    <col min="15935" max="15940" customWidth="1" width="7.8554688" style="9"/>
    <col min="15941" max="15941" customWidth="1" width="10.140625" style="9"/>
    <col min="15942" max="15942" customWidth="1" width="9.855469" style="9"/>
    <col min="15943" max="15943" customWidth="1" width="9.140625" style="9"/>
    <col min="15944" max="15944" customWidth="1" width="10.5703125" style="9"/>
    <col min="15945" max="15945" customWidth="1" width="9.7109375" style="9"/>
    <col min="15946" max="15946" customWidth="1" width="5.0" style="9"/>
    <col min="15947" max="15947" customWidth="1" width="17.570312" style="9"/>
    <col min="15948" max="15974" customWidth="1" width="8.140625" style="9"/>
    <col min="15975" max="15975" customWidth="1" width="10.0" style="9"/>
    <col min="15976" max="15976" customWidth="1" width="8.7109375" style="9"/>
    <col min="15977" max="15982" customWidth="1" width="7.8554688" style="9"/>
    <col min="15983" max="15983" customWidth="1" width="10.140625" style="9"/>
    <col min="15984" max="15984" customWidth="1" width="9.855469" style="9"/>
    <col min="15985" max="15985" customWidth="1" width="9.140625" style="9"/>
    <col min="15986" max="15986" customWidth="1" width="10.5703125" style="9"/>
    <col min="15987" max="15987" customWidth="1" width="9.7109375" style="9"/>
    <col min="15988" max="15989" customWidth="1" width="6.7109375" style="9"/>
    <col min="15990" max="16046" customWidth="0" width="9.0" style="9"/>
    <col min="16047" max="16047" customWidth="1" width="4.140625" style="9"/>
    <col min="16048" max="16060" customWidth="0" width="9.0" style="9"/>
    <col min="16061" max="16061" customWidth="1" width="9.7109375" style="9"/>
    <col min="16062" max="16101" customWidth="0" width="9.0" style="9"/>
    <col min="16102" max="16102" customWidth="1" width="5.0" style="9"/>
    <col min="16103" max="16103" customWidth="1" width="19.855469" style="9"/>
    <col min="16104" max="16112" customWidth="1" width="10.0" style="9"/>
    <col min="16113" max="16113" customWidth="1" width="0.140625" style="9"/>
    <col min="16114" max="16114" customWidth="1" width="9.0" style="9"/>
    <col min="16115" max="16148" customWidth="1" width="10.0" style="9"/>
    <col min="16149" max="16150" customWidth="1" width="11.285156" style="9"/>
    <col min="16151" max="16151" customWidth="1" width="17.425781" style="9"/>
    <col min="16152" max="16154" customWidth="1" width="11.0" style="9"/>
    <col min="16155" max="16155" customWidth="1" width="9.7109375" style="9"/>
    <col min="16156" max="16156" customWidth="1" width="11.7109375" style="9"/>
    <col min="16157" max="16157" customWidth="1" width="16.140625" style="9"/>
    <col min="16158" max="16158" customWidth="1" width="2.140625" style="9"/>
    <col min="16159" max="16159" customWidth="1" width="2.7109375" style="9"/>
    <col min="16160" max="16160" customWidth="1" width="5.0" style="9"/>
    <col min="16161" max="16161" customWidth="1" width="20.710938" style="9"/>
    <col min="16162" max="16167" customWidth="1" width="8.140625" style="9"/>
    <col min="16168" max="16168" customWidth="1" width="9.285156" style="9"/>
    <col min="16169" max="16169" customWidth="1" width="10.855469" style="9"/>
    <col min="16170" max="16188" customWidth="1" width="8.140625" style="9"/>
    <col min="16189" max="16189" customWidth="1" width="10.0" style="9"/>
    <col min="16190" max="16190" customWidth="1" width="8.7109375" style="9"/>
    <col min="16191" max="16196" customWidth="1" width="7.8554688" style="9"/>
    <col min="16197" max="16197" customWidth="1" width="10.140625" style="9"/>
    <col min="16198" max="16198" customWidth="1" width="9.855469" style="9"/>
    <col min="16199" max="16199" customWidth="1" width="9.140625" style="9"/>
    <col min="16200" max="16200" customWidth="1" width="10.5703125" style="9"/>
    <col min="16201" max="16201" customWidth="1" width="9.7109375" style="9"/>
    <col min="16202" max="16202" customWidth="1" width="5.0" style="9"/>
    <col min="16203" max="16203" customWidth="1" width="17.570312" style="9"/>
    <col min="16204" max="16230" customWidth="1" width="8.140625" style="9"/>
    <col min="16231" max="16231" customWidth="1" width="10.0" style="9"/>
    <col min="16232" max="16232" customWidth="1" width="8.7109375" style="9"/>
    <col min="16233" max="16238" customWidth="1" width="7.8554688" style="9"/>
    <col min="16239" max="16239" customWidth="1" width="10.140625" style="9"/>
    <col min="16240" max="16240" customWidth="1" width="9.855469" style="9"/>
    <col min="16241" max="16241" customWidth="1" width="9.140625" style="9"/>
    <col min="16242" max="16242" customWidth="1" width="10.5703125" style="9"/>
    <col min="16243" max="16243" customWidth="1" width="9.7109375" style="9"/>
    <col min="16244" max="16245" customWidth="1" width="6.7109375" style="9"/>
    <col min="16246" max="16302" customWidth="0" width="9.0" style="9"/>
    <col min="16303" max="16303" customWidth="1" width="4.140625" style="9"/>
    <col min="16304" max="16316" customWidth="0" width="9.0" style="9"/>
    <col min="16317" max="16317" customWidth="1" width="9.7109375" style="9"/>
    <col min="16318" max="16360" customWidth="0" width="9.140625" style="9"/>
    <col min="16361" max="16384" customWidth="0" width="9.0" style="9"/>
  </cols>
  <sheetData>
    <row r="1" spans="8:8">
      <c r="A1" s="171" t="s">
        <v>43</v>
      </c>
    </row>
    <row r="2" spans="8:8">
      <c r="A2" s="171" t="s">
        <v>44</v>
      </c>
    </row>
    <row r="3" spans="8:8" customHeight="1"/>
    <row r="4" spans="8:8" ht="18.95" customHeight="1">
      <c r="A4" s="172" t="s">
        <v>45</v>
      </c>
      <c r="B4" s="172"/>
      <c r="C4" s="173"/>
      <c r="D4" s="173"/>
      <c r="E4" s="173"/>
      <c r="F4" s="173"/>
      <c r="G4" s="13"/>
      <c r="H4" s="118"/>
      <c r="I4" s="118"/>
      <c r="J4" s="118"/>
      <c r="K4" s="118"/>
      <c r="L4" s="118"/>
      <c r="M4" s="13"/>
      <c r="N4" s="13"/>
      <c r="O4" s="13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4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4"/>
      <c r="DL4" s="14"/>
    </row>
    <row r="5" spans="8:8" ht="18.95" customHeight="1">
      <c r="A5" s="172"/>
      <c r="B5" s="172"/>
      <c r="C5" s="173"/>
      <c r="D5" s="173"/>
      <c r="E5" s="173"/>
      <c r="F5" s="173"/>
      <c r="G5" s="13"/>
      <c r="H5" s="118"/>
      <c r="I5" s="118"/>
      <c r="J5" s="118"/>
      <c r="K5" s="118"/>
      <c r="L5" s="118"/>
      <c r="M5" s="13"/>
      <c r="N5" s="13"/>
      <c r="O5" s="13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4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4"/>
      <c r="DL5" s="14"/>
    </row>
    <row r="6" spans="8:8" ht="18.95" customHeight="1">
      <c r="A6" s="174"/>
      <c r="B6" s="174"/>
      <c r="C6" s="175" t="s">
        <v>46</v>
      </c>
      <c r="D6" s="175"/>
      <c r="E6" s="175"/>
      <c r="F6" s="175"/>
      <c r="G6" s="13"/>
      <c r="H6" s="118"/>
      <c r="I6" s="118"/>
      <c r="J6" s="118"/>
      <c r="K6" s="118"/>
      <c r="L6" s="118"/>
      <c r="M6" s="13"/>
      <c r="N6" s="13"/>
      <c r="O6" s="1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4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4"/>
      <c r="DL6" s="14"/>
    </row>
    <row r="7" spans="8:8" ht="29.0" customHeight="1">
      <c r="A7" s="176" t="s">
        <v>47</v>
      </c>
      <c r="B7" s="176" t="s">
        <v>3</v>
      </c>
      <c r="C7" s="176" t="s">
        <v>48</v>
      </c>
      <c r="D7" s="176" t="s">
        <v>49</v>
      </c>
      <c r="E7" s="176" t="s">
        <v>50</v>
      </c>
      <c r="F7" s="176" t="s">
        <v>51</v>
      </c>
      <c r="G7" s="21"/>
      <c r="H7" s="177"/>
      <c r="I7" s="177"/>
      <c r="J7" s="177"/>
      <c r="K7" s="177"/>
      <c r="L7" s="177"/>
      <c r="M7" s="21"/>
      <c r="N7" s="21"/>
      <c r="O7" s="21"/>
      <c r="P7" s="22"/>
      <c r="Q7" s="22"/>
      <c r="R7" s="22"/>
      <c r="S7" s="22"/>
      <c r="T7" s="22"/>
      <c r="U7" s="22"/>
      <c r="V7" s="22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15"/>
      <c r="BD7" s="24"/>
      <c r="BE7" s="25"/>
      <c r="BF7" s="26"/>
      <c r="BG7" s="26"/>
      <c r="BH7" s="26"/>
      <c r="BI7" s="27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15"/>
      <c r="CT7" s="24"/>
      <c r="CU7" s="25"/>
      <c r="CV7" s="26"/>
      <c r="CW7" s="26"/>
      <c r="CX7" s="26"/>
      <c r="CY7" s="27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3"/>
      <c r="DK7" s="23"/>
      <c r="DL7" s="23"/>
      <c r="DN7" s="29"/>
      <c r="DO7" s="29"/>
      <c r="DP7" s="29"/>
      <c r="DR7" s="30"/>
      <c r="DS7" s="30"/>
      <c r="DT7" s="30"/>
      <c r="DU7" s="30"/>
      <c r="EB7" s="29"/>
      <c r="EC7" s="29"/>
      <c r="ED7" s="29"/>
      <c r="EE7" s="29"/>
      <c r="EF7" s="29"/>
      <c r="EG7" s="29"/>
      <c r="EH7" s="29"/>
      <c r="EP7" s="31"/>
      <c r="EQ7" s="31"/>
      <c r="ER7" s="31"/>
      <c r="ES7" s="32"/>
      <c r="ET7" s="32"/>
      <c r="EU7" s="32"/>
      <c r="EV7" s="32"/>
      <c r="EW7" s="32"/>
      <c r="EX7" s="33"/>
      <c r="EY7" s="33"/>
      <c r="EZ7" s="33"/>
      <c r="FA7" s="33"/>
      <c r="FE7" s="31"/>
      <c r="FF7" s="31"/>
      <c r="FG7" s="31"/>
      <c r="FH7" s="31"/>
      <c r="FJ7" s="8"/>
      <c r="FT7" s="29"/>
      <c r="FU7" s="29"/>
      <c r="FV7" s="29"/>
      <c r="FW7" s="29"/>
      <c r="FX7" s="29"/>
      <c r="FY7" s="29"/>
    </row>
    <row r="8" spans="8:8" s="47" ht="17.0" customFormat="1" customHeight="1">
      <c r="A8" s="178">
        <v>1.0</v>
      </c>
      <c r="B8" s="178">
        <v>2.0</v>
      </c>
      <c r="C8" s="178">
        <v>3.0</v>
      </c>
      <c r="D8" s="178">
        <v>4.0</v>
      </c>
      <c r="E8" s="178">
        <v>5.0</v>
      </c>
      <c r="F8" s="178">
        <v>6.0</v>
      </c>
      <c r="G8" s="51"/>
      <c r="H8" s="179"/>
      <c r="I8" s="179"/>
      <c r="J8" s="179"/>
      <c r="K8" s="179"/>
      <c r="L8" s="179"/>
      <c r="M8" s="51"/>
      <c r="N8" s="51"/>
      <c r="O8" s="38"/>
      <c r="P8" s="39"/>
      <c r="Q8" s="39"/>
      <c r="R8" s="39"/>
      <c r="S8" s="52"/>
      <c r="T8" s="39"/>
      <c r="U8" s="39"/>
      <c r="V8" s="39"/>
      <c r="W8" s="40"/>
      <c r="X8" s="40"/>
      <c r="Y8" s="40"/>
      <c r="Z8" s="40"/>
      <c r="AA8" s="40"/>
      <c r="AB8" s="40"/>
      <c r="AC8" s="40"/>
      <c r="AD8" s="40"/>
      <c r="AE8" s="40"/>
      <c r="AF8" s="43"/>
      <c r="AG8" s="4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43"/>
      <c r="BU8" s="40"/>
      <c r="BV8" s="43"/>
      <c r="BW8" s="4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43"/>
      <c r="DK8" s="40"/>
      <c r="DL8" s="40"/>
      <c r="DM8" s="55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7"/>
      <c r="EA8" s="55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7"/>
      <c r="EO8" s="55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7"/>
      <c r="FC8" s="55"/>
      <c r="FD8" s="55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8"/>
      <c r="FP8" s="56"/>
      <c r="FQ8" s="56"/>
      <c r="FR8" s="59"/>
      <c r="FS8" s="55"/>
      <c r="FT8" s="56"/>
      <c r="FU8" s="56"/>
      <c r="FV8" s="56"/>
      <c r="FW8" s="56"/>
      <c r="FX8" s="56"/>
      <c r="FY8" s="56"/>
      <c r="FZ8" s="56"/>
      <c r="GA8" s="58"/>
      <c r="GB8" s="56"/>
      <c r="GC8" s="56"/>
      <c r="GD8" s="56"/>
      <c r="GE8" s="56"/>
      <c r="GF8" s="56"/>
      <c r="GG8" s="60"/>
      <c r="GH8" s="55"/>
      <c r="GI8" s="55"/>
    </row>
    <row r="9" spans="8:8" s="67" ht="23.25" customFormat="1" customHeight="1">
      <c r="A9" s="180">
        <v>131201.0</v>
      </c>
      <c r="B9" s="181" t="s">
        <v>22</v>
      </c>
      <c r="C9" s="182">
        <v>453.37325443787</v>
      </c>
      <c r="D9" s="182">
        <v>423.37325443787</v>
      </c>
      <c r="E9" s="182">
        <f>F9*D9</f>
        <v>1989.8542958579892</v>
      </c>
      <c r="F9" s="183">
        <v>4.7</v>
      </c>
      <c r="G9" s="21"/>
      <c r="H9" s="179"/>
      <c r="I9" s="179"/>
      <c r="J9" s="179"/>
      <c r="K9" s="179"/>
      <c r="L9" s="179"/>
      <c r="M9" s="21"/>
      <c r="N9" s="21"/>
      <c r="O9" s="21"/>
      <c r="P9" s="22"/>
      <c r="Q9" s="22"/>
      <c r="R9" s="22"/>
      <c r="S9" s="22"/>
      <c r="T9" s="22"/>
      <c r="U9" s="22"/>
      <c r="V9" s="22"/>
      <c r="W9" s="74"/>
      <c r="X9" s="74"/>
      <c r="Y9" s="74"/>
      <c r="Z9" s="74"/>
      <c r="AA9" s="75"/>
      <c r="AB9" s="75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8"/>
      <c r="BG9" s="28"/>
      <c r="BH9" s="76"/>
      <c r="BI9" s="28"/>
      <c r="BJ9" s="28"/>
      <c r="BK9" s="28"/>
      <c r="BL9" s="28"/>
      <c r="BM9" s="28"/>
      <c r="BN9" s="28"/>
      <c r="BO9" s="28"/>
      <c r="BP9" s="28"/>
      <c r="BQ9" s="77"/>
      <c r="BR9" s="28"/>
      <c r="BS9" s="28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8"/>
      <c r="DI9" s="28"/>
      <c r="DJ9" s="23"/>
      <c r="DK9" s="23"/>
      <c r="DL9" s="23"/>
      <c r="DM9" s="6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6"/>
      <c r="EB9" s="79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6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6"/>
      <c r="FD9" s="6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80"/>
      <c r="FP9" s="78"/>
      <c r="FQ9" s="78"/>
      <c r="FR9" s="78"/>
      <c r="FS9" s="6"/>
      <c r="FT9" s="79"/>
      <c r="FU9" s="79"/>
      <c r="FV9" s="79"/>
      <c r="FW9" s="79"/>
      <c r="FX9" s="79"/>
      <c r="FY9" s="79"/>
      <c r="FZ9" s="79"/>
      <c r="GA9" s="81"/>
      <c r="GB9" s="82"/>
      <c r="GC9" s="82"/>
      <c r="GD9" s="82"/>
      <c r="GE9" s="82"/>
      <c r="GF9" s="82"/>
      <c r="GG9" s="83"/>
      <c r="GH9" s="6"/>
      <c r="GI9" s="6"/>
    </row>
    <row r="10" spans="8:8" s="84" ht="23.25" customFormat="1" customHeight="1">
      <c r="A10" s="184">
        <v>131207.0</v>
      </c>
      <c r="B10" s="185" t="s">
        <v>24</v>
      </c>
      <c r="C10" s="182">
        <v>1775.52307692308</v>
      </c>
      <c r="D10" s="182">
        <v>2207.15384615385</v>
      </c>
      <c r="E10" s="182">
        <f t="shared" si="0" ref="E9:E19">F10*D10</f>
        <v>10373.623076923095</v>
      </c>
      <c r="F10" s="183">
        <v>4.7</v>
      </c>
      <c r="G10" s="21"/>
      <c r="H10" s="179"/>
      <c r="I10" s="186"/>
      <c r="J10" s="187"/>
      <c r="K10" s="187"/>
      <c r="L10" s="187"/>
      <c r="M10" s="21"/>
      <c r="N10" s="21"/>
      <c r="O10" s="21"/>
      <c r="P10" s="22"/>
      <c r="Q10" s="22"/>
      <c r="R10" s="22"/>
      <c r="S10" s="22"/>
      <c r="T10" s="22"/>
      <c r="U10" s="22"/>
      <c r="V10" s="22"/>
      <c r="W10" s="74"/>
      <c r="X10" s="74"/>
      <c r="Y10" s="74"/>
      <c r="Z10" s="74"/>
      <c r="AA10" s="75"/>
      <c r="AB10" s="75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8"/>
      <c r="BG10" s="28"/>
      <c r="BH10" s="76"/>
      <c r="BI10" s="28"/>
      <c r="BJ10" s="28"/>
      <c r="BK10" s="28"/>
      <c r="BL10" s="28"/>
      <c r="BM10" s="28"/>
      <c r="BN10" s="28"/>
      <c r="BO10" s="28"/>
      <c r="BP10" s="28"/>
      <c r="BQ10" s="77"/>
      <c r="BR10" s="28"/>
      <c r="BS10" s="28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8"/>
      <c r="DI10" s="28"/>
      <c r="DJ10" s="23"/>
      <c r="DK10" s="23"/>
      <c r="DL10" s="23"/>
      <c r="DM10" s="6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6"/>
      <c r="EB10" s="79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6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6"/>
      <c r="FD10" s="6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80"/>
      <c r="FP10" s="78"/>
      <c r="FQ10" s="78"/>
      <c r="FR10" s="78"/>
      <c r="FS10" s="6"/>
      <c r="FT10" s="79"/>
      <c r="FU10" s="79"/>
      <c r="FV10" s="79"/>
      <c r="FW10" s="79"/>
      <c r="FX10" s="79"/>
      <c r="FY10" s="79"/>
      <c r="FZ10" s="79"/>
      <c r="GA10" s="81"/>
      <c r="GB10" s="82"/>
      <c r="GC10" s="82"/>
      <c r="GD10" s="82"/>
      <c r="GE10" s="82"/>
      <c r="GF10" s="82"/>
      <c r="GG10" s="83"/>
      <c r="GH10" s="6"/>
      <c r="GI10" s="6"/>
    </row>
    <row r="11" spans="8:8" s="84" ht="23.25" customFormat="1" customHeight="1">
      <c r="A11" s="184">
        <v>131208.0</v>
      </c>
      <c r="B11" s="185" t="s">
        <v>25</v>
      </c>
      <c r="C11" s="182">
        <v>890.102879684418</v>
      </c>
      <c r="D11" s="182">
        <v>1144.978382643</v>
      </c>
      <c r="E11" s="182">
        <f t="shared" si="0"/>
        <v>5381.3983984221</v>
      </c>
      <c r="F11" s="183">
        <v>4.7</v>
      </c>
      <c r="G11" s="21"/>
      <c r="H11" s="179"/>
      <c r="I11" s="186"/>
      <c r="J11" s="187"/>
      <c r="K11" s="187"/>
      <c r="L11" s="187"/>
      <c r="M11" s="21"/>
      <c r="N11" s="21"/>
      <c r="O11" s="21"/>
      <c r="P11" s="22"/>
      <c r="Q11" s="22"/>
      <c r="R11" s="22"/>
      <c r="S11" s="22"/>
      <c r="T11" s="22"/>
      <c r="U11" s="22"/>
      <c r="V11" s="22"/>
      <c r="W11" s="74"/>
      <c r="X11" s="74"/>
      <c r="Y11" s="74"/>
      <c r="Z11" s="74"/>
      <c r="AA11" s="75"/>
      <c r="AB11" s="75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8"/>
      <c r="BG11" s="28"/>
      <c r="BH11" s="76"/>
      <c r="BI11" s="28"/>
      <c r="BJ11" s="28"/>
      <c r="BK11" s="28"/>
      <c r="BL11" s="28"/>
      <c r="BM11" s="28"/>
      <c r="BN11" s="28"/>
      <c r="BO11" s="28"/>
      <c r="BP11" s="28"/>
      <c r="BQ11" s="77"/>
      <c r="BR11" s="28"/>
      <c r="BS11" s="28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8"/>
      <c r="DI11" s="28"/>
      <c r="DJ11" s="23"/>
      <c r="DK11" s="23"/>
      <c r="DL11" s="23"/>
      <c r="DM11" s="6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6"/>
      <c r="EB11" s="79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6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6"/>
      <c r="FD11" s="6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80"/>
      <c r="FP11" s="78"/>
      <c r="FQ11" s="78"/>
      <c r="FR11" s="78"/>
      <c r="FS11" s="6"/>
      <c r="FT11" s="79"/>
      <c r="FU11" s="79"/>
      <c r="FV11" s="79"/>
      <c r="FW11" s="79"/>
      <c r="FX11" s="79"/>
      <c r="FY11" s="79"/>
      <c r="FZ11" s="79"/>
      <c r="GA11" s="81"/>
      <c r="GB11" s="82"/>
      <c r="GC11" s="82"/>
      <c r="GD11" s="82"/>
      <c r="GE11" s="82"/>
      <c r="GF11" s="82"/>
      <c r="GG11" s="83"/>
      <c r="GH11" s="6"/>
      <c r="GI11" s="6"/>
    </row>
    <row r="12" spans="8:8" s="84" ht="23.25" customFormat="1" customHeight="1">
      <c r="A12" s="184">
        <v>131209.0</v>
      </c>
      <c r="B12" s="185" t="s">
        <v>26</v>
      </c>
      <c r="C12" s="182">
        <v>837.390453648915</v>
      </c>
      <c r="D12" s="182">
        <v>1300.3217357002</v>
      </c>
      <c r="E12" s="182">
        <f t="shared" si="0"/>
        <v>6111.51215779094</v>
      </c>
      <c r="F12" s="183">
        <v>4.7</v>
      </c>
      <c r="G12" s="21"/>
      <c r="H12" s="179"/>
      <c r="I12" s="186"/>
      <c r="J12" s="187"/>
      <c r="K12" s="187"/>
      <c r="L12" s="187"/>
      <c r="M12" s="21"/>
      <c r="N12" s="21"/>
      <c r="O12" s="21"/>
      <c r="P12" s="22"/>
      <c r="Q12" s="22"/>
      <c r="R12" s="22"/>
      <c r="S12" s="22"/>
      <c r="T12" s="22"/>
      <c r="U12" s="22"/>
      <c r="V12" s="22"/>
      <c r="W12" s="74"/>
      <c r="X12" s="74"/>
      <c r="Y12" s="74"/>
      <c r="Z12" s="74"/>
      <c r="AA12" s="75"/>
      <c r="AB12" s="75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8"/>
      <c r="BG12" s="28"/>
      <c r="BH12" s="76"/>
      <c r="BI12" s="28"/>
      <c r="BJ12" s="28"/>
      <c r="BK12" s="28"/>
      <c r="BL12" s="28"/>
      <c r="BM12" s="28"/>
      <c r="BN12" s="28"/>
      <c r="BO12" s="28"/>
      <c r="BP12" s="28"/>
      <c r="BQ12" s="77"/>
      <c r="BR12" s="28"/>
      <c r="BS12" s="28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8"/>
      <c r="DI12" s="28"/>
      <c r="DJ12" s="23"/>
      <c r="DK12" s="23"/>
      <c r="DL12" s="23"/>
      <c r="DM12" s="6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6"/>
      <c r="EB12" s="79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6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6"/>
      <c r="FD12" s="6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80"/>
      <c r="FP12" s="78"/>
      <c r="FQ12" s="78"/>
      <c r="FR12" s="78"/>
      <c r="FS12" s="6"/>
      <c r="FT12" s="79"/>
      <c r="FU12" s="79"/>
      <c r="FV12" s="79"/>
      <c r="FW12" s="79"/>
      <c r="FX12" s="79"/>
      <c r="FY12" s="79"/>
      <c r="FZ12" s="79"/>
      <c r="GA12" s="81"/>
      <c r="GB12" s="82"/>
      <c r="GC12" s="82"/>
      <c r="GD12" s="82"/>
      <c r="GE12" s="82"/>
      <c r="GF12" s="82"/>
      <c r="GG12" s="83"/>
      <c r="GH12" s="6"/>
      <c r="GI12" s="6"/>
    </row>
    <row r="13" spans="8:8" s="84" ht="23.25" customFormat="1" customHeight="1">
      <c r="A13" s="184">
        <v>131202.0</v>
      </c>
      <c r="B13" s="185" t="s">
        <v>27</v>
      </c>
      <c r="C13" s="182">
        <v>2088.60039447732</v>
      </c>
      <c r="D13" s="182">
        <v>2331.45443786982</v>
      </c>
      <c r="E13" s="182">
        <f t="shared" si="0"/>
        <v>10957.835857988155</v>
      </c>
      <c r="F13" s="183">
        <v>4.7</v>
      </c>
      <c r="G13" s="21"/>
      <c r="H13" s="177"/>
      <c r="I13" s="177"/>
      <c r="J13" s="177"/>
      <c r="K13" s="177"/>
      <c r="L13" s="188"/>
      <c r="M13" s="21"/>
      <c r="N13" s="21"/>
      <c r="O13" s="21"/>
      <c r="P13" s="22"/>
      <c r="Q13" s="22"/>
      <c r="R13" s="22"/>
      <c r="S13" s="22"/>
      <c r="T13" s="22"/>
      <c r="U13" s="22"/>
      <c r="V13" s="22"/>
      <c r="W13" s="74"/>
      <c r="X13" s="74"/>
      <c r="Y13" s="74"/>
      <c r="Z13" s="74"/>
      <c r="AA13" s="75"/>
      <c r="AB13" s="75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8"/>
      <c r="BG13" s="28"/>
      <c r="BH13" s="76"/>
      <c r="BI13" s="28"/>
      <c r="BJ13" s="28"/>
      <c r="BK13" s="28"/>
      <c r="BL13" s="28"/>
      <c r="BM13" s="28"/>
      <c r="BN13" s="28"/>
      <c r="BO13" s="28"/>
      <c r="BP13" s="28"/>
      <c r="BQ13" s="77"/>
      <c r="BR13" s="28"/>
      <c r="BS13" s="28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8"/>
      <c r="DI13" s="28"/>
      <c r="DJ13" s="23"/>
      <c r="DK13" s="23"/>
      <c r="DL13" s="23"/>
      <c r="DM13" s="6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6"/>
      <c r="EB13" s="79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6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6"/>
      <c r="FD13" s="6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80"/>
      <c r="FP13" s="78"/>
      <c r="FQ13" s="78"/>
      <c r="FR13" s="78"/>
      <c r="FS13" s="6"/>
      <c r="FT13" s="79"/>
      <c r="FU13" s="79"/>
      <c r="FV13" s="79"/>
      <c r="FW13" s="79"/>
      <c r="FX13" s="79"/>
      <c r="FY13" s="79"/>
      <c r="FZ13" s="79"/>
      <c r="GA13" s="81"/>
      <c r="GB13" s="82"/>
      <c r="GC13" s="82"/>
      <c r="GD13" s="82"/>
      <c r="GE13" s="82"/>
      <c r="GF13" s="82"/>
      <c r="GG13" s="83"/>
      <c r="GH13" s="6"/>
      <c r="GI13" s="6"/>
    </row>
    <row r="14" spans="8:8" s="84" ht="23.25" customFormat="1" customHeight="1">
      <c r="A14" s="184">
        <v>131206.0</v>
      </c>
      <c r="B14" s="185" t="s">
        <v>28</v>
      </c>
      <c r="C14" s="182">
        <v>1505.80220907298</v>
      </c>
      <c r="D14" s="182">
        <v>1475.93956607495</v>
      </c>
      <c r="E14" s="182">
        <f t="shared" si="0"/>
        <v>6936.9159605522655</v>
      </c>
      <c r="F14" s="183">
        <v>4.7</v>
      </c>
      <c r="G14" s="21"/>
      <c r="H14" s="177"/>
      <c r="I14" s="177"/>
      <c r="J14" s="177"/>
      <c r="K14" s="177"/>
      <c r="L14" s="188"/>
      <c r="M14" s="21"/>
      <c r="N14" s="21"/>
      <c r="O14" s="21"/>
      <c r="P14" s="22"/>
      <c r="Q14" s="22"/>
      <c r="R14" s="22"/>
      <c r="S14" s="22"/>
      <c r="T14" s="22"/>
      <c r="U14" s="22"/>
      <c r="V14" s="22"/>
      <c r="W14" s="74"/>
      <c r="X14" s="74"/>
      <c r="Y14" s="74"/>
      <c r="Z14" s="74"/>
      <c r="AA14" s="75"/>
      <c r="AB14" s="75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8"/>
      <c r="BG14" s="28"/>
      <c r="BH14" s="76"/>
      <c r="BI14" s="28"/>
      <c r="BJ14" s="28"/>
      <c r="BK14" s="28"/>
      <c r="BL14" s="28"/>
      <c r="BM14" s="28"/>
      <c r="BN14" s="28"/>
      <c r="BO14" s="28"/>
      <c r="BP14" s="28"/>
      <c r="BQ14" s="77"/>
      <c r="BR14" s="28"/>
      <c r="BS14" s="28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8"/>
      <c r="DI14" s="28"/>
      <c r="DJ14" s="23"/>
      <c r="DK14" s="23"/>
      <c r="DL14" s="23"/>
      <c r="DM14" s="6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6"/>
      <c r="EB14" s="79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6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6"/>
      <c r="FD14" s="6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80"/>
      <c r="FP14" s="78"/>
      <c r="FQ14" s="78"/>
      <c r="FR14" s="78"/>
      <c r="FS14" s="6"/>
      <c r="FT14" s="79"/>
      <c r="FU14" s="79"/>
      <c r="FV14" s="79"/>
      <c r="FW14" s="79"/>
      <c r="FX14" s="79"/>
      <c r="FY14" s="79"/>
      <c r="FZ14" s="79"/>
      <c r="GA14" s="81"/>
      <c r="GB14" s="82"/>
      <c r="GC14" s="82"/>
      <c r="GD14" s="82"/>
      <c r="GE14" s="82"/>
      <c r="GF14" s="82"/>
      <c r="GG14" s="83"/>
      <c r="GH14" s="6"/>
      <c r="GI14" s="6"/>
    </row>
    <row r="15" spans="8:8" s="84" ht="23.25" customFormat="1" customHeight="1">
      <c r="A15" s="184">
        <v>131204.0</v>
      </c>
      <c r="B15" s="185" t="s">
        <v>29</v>
      </c>
      <c r="C15" s="182">
        <v>3875.66390532544</v>
      </c>
      <c r="D15" s="182">
        <v>3719.11889546351</v>
      </c>
      <c r="E15" s="182">
        <f t="shared" si="0"/>
        <v>17479.8588086785</v>
      </c>
      <c r="F15" s="183">
        <v>4.7</v>
      </c>
      <c r="G15" s="21"/>
      <c r="H15" s="177"/>
      <c r="I15" s="177"/>
      <c r="J15" s="177"/>
      <c r="K15" s="177"/>
      <c r="L15" s="188"/>
      <c r="M15" s="21"/>
      <c r="N15" s="21"/>
      <c r="O15" s="21"/>
      <c r="P15" s="22"/>
      <c r="Q15" s="22"/>
      <c r="R15" s="22"/>
      <c r="S15" s="22"/>
      <c r="T15" s="22"/>
      <c r="U15" s="22"/>
      <c r="V15" s="22"/>
      <c r="W15" s="74"/>
      <c r="X15" s="74"/>
      <c r="Y15" s="74"/>
      <c r="Z15" s="74"/>
      <c r="AA15" s="75"/>
      <c r="AB15" s="75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8"/>
      <c r="BG15" s="28"/>
      <c r="BH15" s="76"/>
      <c r="BI15" s="28"/>
      <c r="BJ15" s="28"/>
      <c r="BK15" s="28"/>
      <c r="BL15" s="28"/>
      <c r="BM15" s="28"/>
      <c r="BN15" s="28"/>
      <c r="BO15" s="28"/>
      <c r="BP15" s="28"/>
      <c r="BQ15" s="77"/>
      <c r="BR15" s="28"/>
      <c r="BS15" s="28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8"/>
      <c r="DI15" s="28"/>
      <c r="DJ15" s="23"/>
      <c r="DK15" s="23"/>
      <c r="DL15" s="23"/>
      <c r="DM15" s="6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6"/>
      <c r="EB15" s="79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6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6"/>
      <c r="FD15" s="6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80"/>
      <c r="FP15" s="78"/>
      <c r="FQ15" s="78"/>
      <c r="FR15" s="78"/>
      <c r="FS15" s="6"/>
      <c r="FT15" s="79"/>
      <c r="FU15" s="79"/>
      <c r="FV15" s="79"/>
      <c r="FW15" s="79"/>
      <c r="FX15" s="79"/>
      <c r="FY15" s="79"/>
      <c r="FZ15" s="79"/>
      <c r="GA15" s="81"/>
      <c r="GB15" s="82"/>
      <c r="GC15" s="82"/>
      <c r="GD15" s="82"/>
      <c r="GE15" s="82"/>
      <c r="GF15" s="82"/>
      <c r="GG15" s="83"/>
      <c r="GH15" s="6"/>
      <c r="GI15" s="6"/>
    </row>
    <row r="16" spans="8:8" s="84" ht="23.25" customFormat="1" customHeight="1">
      <c r="A16" s="184">
        <v>131203.0</v>
      </c>
      <c r="B16" s="185" t="s">
        <v>30</v>
      </c>
      <c r="C16" s="182">
        <v>3462.20489151874</v>
      </c>
      <c r="D16" s="182">
        <v>3241.861617357</v>
      </c>
      <c r="E16" s="182">
        <f t="shared" si="0"/>
        <v>15236.7496015779</v>
      </c>
      <c r="F16" s="183">
        <v>4.7</v>
      </c>
      <c r="G16" s="21"/>
      <c r="H16" s="179"/>
      <c r="I16" s="179"/>
      <c r="J16" s="179"/>
      <c r="K16" s="179"/>
      <c r="L16" s="179"/>
      <c r="M16" s="21"/>
      <c r="N16" s="21"/>
      <c r="O16" s="21"/>
      <c r="P16" s="22"/>
      <c r="Q16" s="22"/>
      <c r="R16" s="22"/>
      <c r="S16" s="22"/>
      <c r="T16" s="22"/>
      <c r="U16" s="22"/>
      <c r="V16" s="22"/>
      <c r="W16" s="74"/>
      <c r="X16" s="74"/>
      <c r="Y16" s="74"/>
      <c r="Z16" s="74"/>
      <c r="AA16" s="75"/>
      <c r="AB16" s="75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8"/>
      <c r="BG16" s="28"/>
      <c r="BH16" s="76"/>
      <c r="BI16" s="28"/>
      <c r="BJ16" s="28"/>
      <c r="BK16" s="28"/>
      <c r="BL16" s="28"/>
      <c r="BM16" s="28"/>
      <c r="BN16" s="77"/>
      <c r="BO16" s="28"/>
      <c r="BP16" s="28"/>
      <c r="BQ16" s="77"/>
      <c r="BR16" s="28"/>
      <c r="BS16" s="28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8"/>
      <c r="DI16" s="28"/>
      <c r="DJ16" s="23"/>
      <c r="DK16" s="23"/>
      <c r="DL16" s="23"/>
      <c r="DM16" s="6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6"/>
      <c r="EB16" s="79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6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6"/>
      <c r="FD16" s="6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80"/>
      <c r="FP16" s="78"/>
      <c r="FQ16" s="78"/>
      <c r="FR16" s="78"/>
      <c r="FS16" s="6"/>
      <c r="FT16" s="79"/>
      <c r="FU16" s="79"/>
      <c r="FV16" s="79"/>
      <c r="FW16" s="79"/>
      <c r="FX16" s="79"/>
      <c r="FY16" s="79"/>
      <c r="FZ16" s="79"/>
      <c r="GA16" s="81"/>
      <c r="GB16" s="82"/>
      <c r="GC16" s="82"/>
      <c r="GD16" s="82"/>
      <c r="GE16" s="82"/>
      <c r="GF16" s="82"/>
      <c r="GG16" s="83"/>
      <c r="GH16" s="6"/>
      <c r="GI16" s="6"/>
    </row>
    <row r="17" spans="8:8" s="84" ht="23.25" customFormat="1" customHeight="1">
      <c r="A17" s="184">
        <v>131210.0</v>
      </c>
      <c r="B17" s="185" t="s">
        <v>31</v>
      </c>
      <c r="C17" s="182">
        <v>578.317396449704</v>
      </c>
      <c r="D17" s="182">
        <v>762.282998027613</v>
      </c>
      <c r="E17" s="182">
        <f t="shared" si="0"/>
        <v>3582.730090729781</v>
      </c>
      <c r="F17" s="183">
        <v>4.7</v>
      </c>
      <c r="G17" s="21"/>
      <c r="H17" s="179"/>
      <c r="I17" s="179"/>
      <c r="J17" s="179"/>
      <c r="K17" s="179"/>
      <c r="L17" s="179"/>
      <c r="M17" s="21"/>
      <c r="N17" s="21"/>
      <c r="O17" s="21"/>
      <c r="P17" s="22"/>
      <c r="Q17" s="22"/>
      <c r="R17" s="22"/>
      <c r="S17" s="22"/>
      <c r="T17" s="22"/>
      <c r="U17" s="22"/>
      <c r="V17" s="22"/>
      <c r="W17" s="74"/>
      <c r="X17" s="74"/>
      <c r="Y17" s="74"/>
      <c r="Z17" s="74"/>
      <c r="AA17" s="75"/>
      <c r="AB17" s="75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8"/>
      <c r="BG17" s="28"/>
      <c r="BH17" s="76"/>
      <c r="BI17" s="28"/>
      <c r="BJ17" s="28"/>
      <c r="BK17" s="28"/>
      <c r="BL17" s="28"/>
      <c r="BM17" s="28"/>
      <c r="BN17" s="77"/>
      <c r="BO17" s="28"/>
      <c r="BP17" s="28"/>
      <c r="BQ17" s="77"/>
      <c r="BR17" s="28"/>
      <c r="BS17" s="28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8"/>
      <c r="DI17" s="28"/>
      <c r="DJ17" s="23"/>
      <c r="DK17" s="23"/>
      <c r="DL17" s="23"/>
      <c r="DM17" s="6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6"/>
      <c r="EB17" s="79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6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6"/>
      <c r="FD17" s="6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80"/>
      <c r="FP17" s="78"/>
      <c r="FQ17" s="78"/>
      <c r="FR17" s="78"/>
      <c r="FS17" s="6"/>
      <c r="FT17" s="79"/>
      <c r="FU17" s="79"/>
      <c r="FV17" s="79"/>
      <c r="FW17" s="79"/>
      <c r="FX17" s="79"/>
      <c r="FY17" s="79"/>
      <c r="FZ17" s="79"/>
      <c r="GA17" s="81"/>
      <c r="GB17" s="82"/>
      <c r="GC17" s="82"/>
      <c r="GD17" s="82"/>
      <c r="GE17" s="82"/>
      <c r="GF17" s="82"/>
      <c r="GG17" s="83"/>
      <c r="GH17" s="6"/>
      <c r="GI17" s="6"/>
    </row>
    <row r="18" spans="8:8" s="84" ht="23.25" customFormat="1" customHeight="1">
      <c r="A18" s="184">
        <v>131211.0</v>
      </c>
      <c r="B18" s="185" t="s">
        <v>32</v>
      </c>
      <c r="C18" s="182">
        <v>158.442051282051</v>
      </c>
      <c r="D18" s="182">
        <v>156.334753451677</v>
      </c>
      <c r="E18" s="182">
        <f t="shared" si="0"/>
        <v>734.7733412228819</v>
      </c>
      <c r="F18" s="183">
        <v>4.7</v>
      </c>
      <c r="G18" s="21"/>
      <c r="H18" s="179"/>
      <c r="I18" s="186"/>
      <c r="J18" s="187"/>
      <c r="K18" s="187"/>
      <c r="L18" s="187"/>
      <c r="M18" s="21"/>
      <c r="N18" s="21"/>
      <c r="O18" s="21"/>
      <c r="P18" s="22"/>
      <c r="Q18" s="22"/>
      <c r="R18" s="22"/>
      <c r="S18" s="22"/>
      <c r="T18" s="22"/>
      <c r="U18" s="22"/>
      <c r="V18" s="22"/>
      <c r="W18" s="74"/>
      <c r="X18" s="74"/>
      <c r="Y18" s="74"/>
      <c r="Z18" s="74"/>
      <c r="AA18" s="75"/>
      <c r="AB18" s="75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8"/>
      <c r="BG18" s="28"/>
      <c r="BH18" s="76"/>
      <c r="BI18" s="28"/>
      <c r="BJ18" s="28"/>
      <c r="BK18" s="28"/>
      <c r="BL18" s="28"/>
      <c r="BM18" s="28"/>
      <c r="BN18" s="77"/>
      <c r="BO18" s="28"/>
      <c r="BP18" s="28"/>
      <c r="BQ18" s="77"/>
      <c r="BR18" s="28"/>
      <c r="BS18" s="28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8"/>
      <c r="DI18" s="28"/>
      <c r="DJ18" s="23"/>
      <c r="DK18" s="23"/>
      <c r="DL18" s="23"/>
      <c r="DM18" s="6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6"/>
      <c r="EB18" s="79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6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6"/>
      <c r="FD18" s="6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80"/>
      <c r="FP18" s="78"/>
      <c r="FQ18" s="78"/>
      <c r="FR18" s="78"/>
      <c r="FS18" s="6"/>
      <c r="FT18" s="79"/>
      <c r="FU18" s="79"/>
      <c r="FV18" s="79"/>
      <c r="FW18" s="79"/>
      <c r="FX18" s="79"/>
      <c r="FY18" s="79"/>
      <c r="FZ18" s="79"/>
      <c r="GA18" s="81"/>
      <c r="GB18" s="82"/>
      <c r="GC18" s="82"/>
      <c r="GD18" s="82"/>
      <c r="GE18" s="82"/>
      <c r="GF18" s="82"/>
      <c r="GG18" s="83"/>
      <c r="GH18" s="6"/>
      <c r="GI18" s="6"/>
    </row>
    <row r="19" spans="8:8" s="84" ht="23.25" customFormat="1" customHeight="1">
      <c r="A19" s="189">
        <v>131205.0</v>
      </c>
      <c r="B19" s="190" t="s">
        <v>33</v>
      </c>
      <c r="C19" s="182">
        <v>2473.75021696252</v>
      </c>
      <c r="D19" s="182">
        <v>2249.66445759369</v>
      </c>
      <c r="E19" s="182">
        <f t="shared" si="0"/>
        <v>10573.422950690343</v>
      </c>
      <c r="F19" s="183">
        <v>4.7</v>
      </c>
      <c r="G19" s="21"/>
      <c r="H19" s="179"/>
      <c r="I19" s="186"/>
      <c r="J19" s="187"/>
      <c r="K19" s="187"/>
      <c r="L19" s="187"/>
      <c r="M19" s="21"/>
      <c r="N19" s="21"/>
      <c r="O19" s="21"/>
      <c r="P19" s="22"/>
      <c r="Q19" s="22"/>
      <c r="R19" s="22"/>
      <c r="S19" s="22"/>
      <c r="T19" s="22"/>
      <c r="U19" s="22"/>
      <c r="V19" s="22"/>
      <c r="W19" s="74"/>
      <c r="X19" s="74"/>
      <c r="Y19" s="74"/>
      <c r="Z19" s="74"/>
      <c r="AA19" s="75"/>
      <c r="AB19" s="75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8"/>
      <c r="BG19" s="28"/>
      <c r="BH19" s="76"/>
      <c r="BI19" s="28"/>
      <c r="BJ19" s="28"/>
      <c r="BK19" s="28"/>
      <c r="BL19" s="28"/>
      <c r="BM19" s="28"/>
      <c r="BN19" s="77"/>
      <c r="BO19" s="28"/>
      <c r="BP19" s="28"/>
      <c r="BQ19" s="77"/>
      <c r="BR19" s="28"/>
      <c r="BS19" s="28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8"/>
      <c r="DI19" s="28"/>
      <c r="DJ19" s="23"/>
      <c r="DK19" s="23"/>
      <c r="DL19" s="23"/>
      <c r="DM19" s="6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6"/>
      <c r="EB19" s="79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6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6"/>
      <c r="FD19" s="6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80"/>
      <c r="FP19" s="78"/>
      <c r="FQ19" s="78"/>
      <c r="FR19" s="78"/>
      <c r="FS19" s="6"/>
      <c r="FT19" s="79"/>
      <c r="FU19" s="79"/>
      <c r="FV19" s="79"/>
      <c r="FW19" s="79"/>
      <c r="FX19" s="79"/>
      <c r="FY19" s="79"/>
      <c r="FZ19" s="79"/>
      <c r="GA19" s="81"/>
      <c r="GB19" s="82"/>
      <c r="GC19" s="82"/>
      <c r="GD19" s="82"/>
      <c r="GE19" s="82"/>
      <c r="GF19" s="82"/>
      <c r="GG19" s="83"/>
      <c r="GH19" s="6"/>
      <c r="GI19" s="6"/>
    </row>
    <row r="20" spans="8:8" ht="31.0" customHeight="1">
      <c r="A20" s="191" t="s">
        <v>34</v>
      </c>
      <c r="B20" s="191"/>
      <c r="C20" s="192">
        <f>SUM(C9:C19)</f>
        <v>18099.170729783036</v>
      </c>
      <c r="D20" s="192">
        <f>SUM(D9:D19)</f>
        <v>19012.48394477318</v>
      </c>
      <c r="E20" s="192">
        <f>SUM(E9:E19)</f>
        <v>89358.67454043395</v>
      </c>
      <c r="F20" s="193">
        <v>4.7</v>
      </c>
      <c r="G20" s="194"/>
      <c r="H20" s="195"/>
      <c r="I20" s="195"/>
      <c r="J20" s="196"/>
      <c r="K20" s="196"/>
      <c r="L20" s="196"/>
      <c r="M20" s="99"/>
      <c r="N20" s="99"/>
      <c r="O20" s="99"/>
      <c r="P20" s="100"/>
      <c r="Q20" s="100"/>
      <c r="R20" s="100"/>
      <c r="S20" s="100"/>
      <c r="T20" s="100"/>
      <c r="U20" s="100"/>
      <c r="V20" s="100"/>
      <c r="W20" s="101"/>
      <c r="X20" s="101"/>
      <c r="Y20" s="101"/>
      <c r="Z20" s="101"/>
      <c r="AA20" s="101"/>
      <c r="AB20" s="102"/>
      <c r="AC20" s="101"/>
      <c r="AD20" s="101"/>
      <c r="AE20" s="101"/>
      <c r="AF20" s="23"/>
      <c r="AG20" s="2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1"/>
      <c r="AT20" s="103"/>
      <c r="AU20" s="103"/>
      <c r="AV20" s="101"/>
      <c r="AW20" s="103"/>
      <c r="AX20" s="103"/>
      <c r="AY20" s="101"/>
      <c r="AZ20" s="103"/>
      <c r="BA20" s="103"/>
      <c r="BB20" s="101"/>
      <c r="BC20" s="103"/>
      <c r="BD20" s="103"/>
      <c r="BE20" s="101"/>
      <c r="BF20" s="104"/>
      <c r="BG20" s="104"/>
      <c r="BH20" s="101"/>
      <c r="BI20" s="104"/>
      <c r="BJ20" s="104"/>
      <c r="BK20" s="101"/>
      <c r="BL20" s="104"/>
      <c r="BM20" s="104"/>
      <c r="BN20" s="101"/>
      <c r="BO20" s="104"/>
      <c r="BP20" s="104"/>
      <c r="BQ20" s="101"/>
      <c r="BR20" s="104"/>
      <c r="BS20" s="104"/>
      <c r="BT20" s="101"/>
      <c r="BU20" s="23"/>
      <c r="BV20" s="23"/>
      <c r="BW20" s="2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4"/>
      <c r="DI20" s="104"/>
      <c r="DJ20" s="101"/>
      <c r="DK20" s="101"/>
      <c r="DL20" s="101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105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105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105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80"/>
      <c r="FP20" s="78"/>
      <c r="FQ20" s="78"/>
      <c r="FR20" s="105"/>
      <c r="FT20" s="83"/>
      <c r="FU20" s="83"/>
      <c r="FV20" s="83"/>
      <c r="FW20" s="83"/>
      <c r="FX20" s="83"/>
      <c r="FY20" s="83"/>
      <c r="FZ20" s="83"/>
      <c r="GA20" s="106"/>
      <c r="GB20" s="83"/>
      <c r="GC20" s="83"/>
      <c r="GD20" s="83"/>
      <c r="GE20" s="83"/>
      <c r="GF20" s="83"/>
      <c r="GG20" s="107"/>
    </row>
    <row r="21" spans="8:8" s="113" ht="27.0" customFormat="1" customHeight="1">
      <c r="A21" s="197"/>
      <c r="B21" s="198">
        <v>2023.0</v>
      </c>
      <c r="C21" s="199">
        <v>20343.0</v>
      </c>
      <c r="D21" s="199">
        <v>23067.0</v>
      </c>
      <c r="E21" s="199">
        <v>89359.0</v>
      </c>
      <c r="F21" s="200" t="s">
        <v>52</v>
      </c>
      <c r="G21" s="116"/>
      <c r="H21" s="201"/>
      <c r="I21" s="201"/>
      <c r="J21" s="201"/>
      <c r="K21" s="201"/>
      <c r="L21" s="201"/>
      <c r="M21" s="116"/>
      <c r="N21" s="116"/>
      <c r="O21" s="99"/>
      <c r="P21" s="100"/>
      <c r="Q21" s="100"/>
      <c r="R21" s="100"/>
      <c r="S21" s="100"/>
      <c r="T21" s="100"/>
      <c r="U21" s="100"/>
      <c r="V21" s="100"/>
      <c r="W21" s="104"/>
      <c r="X21" s="104"/>
      <c r="Y21" s="104"/>
      <c r="Z21" s="104"/>
      <c r="AA21" s="104"/>
      <c r="AB21" s="104"/>
      <c r="AC21" s="117"/>
      <c r="AD21" s="117"/>
      <c r="AE21" s="117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7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17"/>
      <c r="DL21" s="117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119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119"/>
      <c r="FU21" s="119"/>
      <c r="FV21" s="119"/>
      <c r="FW21" s="119"/>
      <c r="FX21" s="119"/>
      <c r="FY21" s="119"/>
      <c r="FZ21" s="119"/>
      <c r="GA21" s="119"/>
      <c r="GB21" s="119"/>
      <c r="GC21" s="8"/>
      <c r="GD21" s="8"/>
      <c r="GE21" s="8"/>
      <c r="GF21" s="8"/>
      <c r="GG21" s="8"/>
      <c r="GH21" s="8"/>
      <c r="GI21" s="8"/>
    </row>
    <row r="22" spans="8:8" s="113" ht="27.0" customFormat="1" customHeight="1">
      <c r="A22" s="197"/>
      <c r="B22" s="198">
        <v>2022.0</v>
      </c>
      <c r="C22" s="200">
        <v>19.312</v>
      </c>
      <c r="D22" s="200">
        <v>19.541</v>
      </c>
      <c r="E22" s="200">
        <v>95.753</v>
      </c>
      <c r="F22" s="200" t="s">
        <v>53</v>
      </c>
      <c r="G22" s="116"/>
      <c r="H22" s="201"/>
      <c r="I22" s="201"/>
      <c r="J22" s="201"/>
      <c r="K22" s="201"/>
      <c r="L22" s="201"/>
      <c r="M22" s="4"/>
      <c r="N22" s="4"/>
      <c r="O22" s="4"/>
      <c r="P22" s="5"/>
      <c r="Q22" s="5"/>
      <c r="R22" s="5"/>
      <c r="S22" s="5"/>
      <c r="T22" s="5"/>
      <c r="U22" s="5"/>
      <c r="V22" s="5"/>
      <c r="W22" s="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119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119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</row>
    <row r="23" spans="8:8" s="113" ht="27.0" customFormat="1" customHeight="1">
      <c r="A23" s="197"/>
      <c r="B23" s="198">
        <v>2021.0</v>
      </c>
      <c r="C23" s="200">
        <v>22.956</v>
      </c>
      <c r="D23" s="200">
        <v>22.891</v>
      </c>
      <c r="E23" s="200">
        <v>109.884</v>
      </c>
      <c r="F23" s="200" t="s">
        <v>54</v>
      </c>
      <c r="G23" s="116"/>
      <c r="H23" s="201"/>
      <c r="I23" s="201"/>
      <c r="J23" s="201"/>
      <c r="K23" s="201"/>
      <c r="L23" s="201"/>
      <c r="M23" s="4"/>
      <c r="N23" s="4"/>
      <c r="O23" s="4"/>
      <c r="P23" s="5"/>
      <c r="Q23" s="5"/>
      <c r="R23" s="5"/>
      <c r="S23" s="5"/>
      <c r="T23" s="5"/>
      <c r="U23" s="5"/>
      <c r="V23" s="5"/>
      <c r="W23" s="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119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119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</row>
    <row r="24" spans="8:8" ht="27.0" customHeight="1">
      <c r="A24" s="202"/>
      <c r="B24" s="198">
        <v>2020.0</v>
      </c>
      <c r="C24" s="200">
        <v>31.489</v>
      </c>
      <c r="D24" s="200">
        <v>33.949</v>
      </c>
      <c r="E24" s="200">
        <v>147.471</v>
      </c>
      <c r="F24" s="200" t="s">
        <v>55</v>
      </c>
      <c r="G24" s="21"/>
      <c r="H24" s="177"/>
      <c r="I24" s="177"/>
      <c r="J24" s="177"/>
      <c r="K24" s="177"/>
      <c r="L24" s="177"/>
      <c r="M24" s="21"/>
      <c r="N24" s="21"/>
      <c r="O24" s="38"/>
      <c r="P24" s="39"/>
      <c r="Q24" s="39"/>
      <c r="R24" s="39"/>
      <c r="S24" s="39"/>
      <c r="T24" s="39"/>
      <c r="U24" s="39"/>
      <c r="V24" s="39"/>
      <c r="W24" s="40"/>
      <c r="X24" s="40"/>
      <c r="Y24" s="40"/>
      <c r="Z24" s="40"/>
      <c r="AA24" s="40"/>
      <c r="AB24" s="40"/>
      <c r="AC24" s="40"/>
      <c r="AD24" s="40"/>
      <c r="AE24" s="40"/>
      <c r="AF24" s="43"/>
      <c r="AG24" s="4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43"/>
      <c r="BU24" s="40"/>
      <c r="BV24" s="43"/>
      <c r="BW24" s="4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43"/>
      <c r="DK24" s="40"/>
      <c r="DL24" s="40"/>
      <c r="FE24" s="94"/>
      <c r="FT24" s="94"/>
      <c r="FU24" s="94"/>
      <c r="FV24" s="94"/>
    </row>
    <row r="25" spans="8:8" ht="18.95" customHeight="1">
      <c r="A25" s="203"/>
      <c r="B25" s="203"/>
      <c r="C25" s="204"/>
      <c r="D25" s="204"/>
      <c r="E25" s="205"/>
      <c r="F25" s="205"/>
      <c r="G25" s="21"/>
      <c r="H25" s="177"/>
      <c r="I25" s="177"/>
      <c r="J25" s="177"/>
      <c r="K25" s="177"/>
      <c r="L25" s="177"/>
      <c r="M25" s="21"/>
      <c r="N25" s="21"/>
      <c r="O25" s="38"/>
      <c r="P25" s="39"/>
      <c r="Q25" s="39"/>
      <c r="R25" s="39"/>
      <c r="S25" s="39"/>
      <c r="T25" s="39"/>
      <c r="U25" s="39"/>
      <c r="V25" s="39"/>
      <c r="W25" s="40"/>
      <c r="X25" s="40"/>
      <c r="Y25" s="40"/>
      <c r="Z25" s="40"/>
      <c r="AA25" s="40"/>
      <c r="AB25" s="40"/>
      <c r="AC25" s="40"/>
      <c r="AD25" s="40"/>
      <c r="AE25" s="40"/>
      <c r="AF25" s="43"/>
      <c r="AG25" s="4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43"/>
      <c r="BU25" s="40"/>
      <c r="BV25" s="43"/>
      <c r="BW25" s="4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43"/>
      <c r="DK25" s="40"/>
      <c r="DL25" s="40"/>
      <c r="FE25" s="94"/>
      <c r="FT25" s="94"/>
      <c r="FU25" s="94"/>
      <c r="FV25" s="94"/>
    </row>
    <row r="26" spans="8:8" ht="18.95" customHeight="1">
      <c r="A26" s="206" t="s">
        <v>56</v>
      </c>
      <c r="B26" s="206"/>
      <c r="C26" s="204"/>
      <c r="D26" s="204"/>
      <c r="E26" s="205"/>
      <c r="F26" s="205"/>
      <c r="G26" s="21"/>
      <c r="H26" s="177"/>
      <c r="I26" s="177"/>
      <c r="J26" s="177"/>
      <c r="K26" s="177"/>
      <c r="L26" s="177"/>
      <c r="M26" s="21"/>
      <c r="N26" s="21"/>
      <c r="O26" s="38"/>
      <c r="P26" s="39"/>
      <c r="Q26" s="39"/>
      <c r="R26" s="39"/>
      <c r="S26" s="39"/>
      <c r="T26" s="39"/>
      <c r="U26" s="39"/>
      <c r="V26" s="39"/>
      <c r="W26" s="40"/>
      <c r="X26" s="40"/>
      <c r="Y26" s="40"/>
      <c r="Z26" s="40"/>
      <c r="AA26" s="40"/>
      <c r="AB26" s="40"/>
      <c r="AC26" s="40"/>
      <c r="AD26" s="40"/>
      <c r="AE26" s="40"/>
      <c r="AF26" s="43"/>
      <c r="AG26" s="4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43"/>
      <c r="BU26" s="40"/>
      <c r="BV26" s="43"/>
      <c r="BW26" s="4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43"/>
      <c r="DK26" s="40"/>
      <c r="DL26" s="40"/>
      <c r="FE26" s="94"/>
      <c r="FT26" s="94"/>
      <c r="FU26" s="94"/>
      <c r="FV26" s="94"/>
    </row>
    <row r="27" spans="8:8" ht="18.95" customHeight="1">
      <c r="A27" s="207"/>
      <c r="B27" s="207"/>
      <c r="C27" s="204"/>
      <c r="D27" s="204"/>
      <c r="E27" s="205"/>
      <c r="F27" s="205"/>
      <c r="G27" s="21"/>
      <c r="H27" s="177"/>
      <c r="I27" s="177"/>
      <c r="J27" s="177"/>
      <c r="K27" s="177"/>
      <c r="L27" s="177"/>
      <c r="M27" s="21"/>
      <c r="N27" s="21"/>
      <c r="O27" s="38"/>
      <c r="P27" s="39"/>
      <c r="Q27" s="39"/>
      <c r="R27" s="39"/>
      <c r="S27" s="39"/>
      <c r="T27" s="39"/>
      <c r="U27" s="39"/>
      <c r="V27" s="39"/>
      <c r="W27" s="40"/>
      <c r="X27" s="40"/>
      <c r="Y27" s="40"/>
      <c r="Z27" s="40"/>
      <c r="AA27" s="40"/>
      <c r="AB27" s="40"/>
      <c r="AC27" s="40"/>
      <c r="AD27" s="40"/>
      <c r="AE27" s="40"/>
      <c r="AF27" s="43"/>
      <c r="AG27" s="4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43"/>
      <c r="BU27" s="40"/>
      <c r="BV27" s="43"/>
      <c r="BW27" s="4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43"/>
      <c r="DK27" s="40"/>
      <c r="DL27" s="40"/>
      <c r="FE27" s="94"/>
      <c r="FT27" s="94"/>
      <c r="FU27" s="94"/>
      <c r="FV27" s="94"/>
    </row>
    <row r="28" spans="8:8" ht="18.95" customHeight="1">
      <c r="A28" s="174"/>
      <c r="B28" s="174"/>
      <c r="C28" s="175" t="s">
        <v>46</v>
      </c>
      <c r="D28" s="175"/>
      <c r="E28" s="175"/>
      <c r="F28" s="175"/>
      <c r="G28" s="21"/>
      <c r="H28" s="177"/>
      <c r="I28" s="177"/>
      <c r="J28" s="177"/>
      <c r="K28" s="177"/>
      <c r="L28" s="177"/>
      <c r="M28" s="21"/>
      <c r="N28" s="21"/>
      <c r="O28" s="38"/>
      <c r="P28" s="39"/>
      <c r="Q28" s="39"/>
      <c r="R28" s="39"/>
      <c r="S28" s="39"/>
      <c r="T28" s="39"/>
      <c r="U28" s="39"/>
      <c r="V28" s="39"/>
      <c r="W28" s="40"/>
      <c r="X28" s="40"/>
      <c r="Y28" s="40"/>
      <c r="Z28" s="40"/>
      <c r="AA28" s="40"/>
      <c r="AB28" s="40"/>
      <c r="AC28" s="40"/>
      <c r="AD28" s="40"/>
      <c r="AE28" s="40"/>
      <c r="AF28" s="43"/>
      <c r="AG28" s="4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43"/>
      <c r="BU28" s="40"/>
      <c r="BV28" s="43"/>
      <c r="BW28" s="4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43"/>
      <c r="DK28" s="40"/>
      <c r="DL28" s="40"/>
      <c r="FE28" s="94"/>
      <c r="FT28" s="94"/>
      <c r="FU28" s="94"/>
      <c r="FV28" s="94"/>
    </row>
    <row r="29" spans="8:8" ht="33.0" customHeight="1">
      <c r="A29" s="176" t="s">
        <v>47</v>
      </c>
      <c r="B29" s="176" t="s">
        <v>3</v>
      </c>
      <c r="C29" s="176" t="s">
        <v>48</v>
      </c>
      <c r="D29" s="176" t="s">
        <v>49</v>
      </c>
      <c r="E29" s="176" t="s">
        <v>50</v>
      </c>
      <c r="F29" s="176" t="s">
        <v>51</v>
      </c>
      <c r="G29" s="124"/>
      <c r="H29" s="208"/>
      <c r="I29" s="208"/>
      <c r="J29" s="208"/>
      <c r="K29" s="208"/>
      <c r="L29" s="208"/>
      <c r="M29" s="124"/>
      <c r="N29" s="124"/>
      <c r="O29" s="38"/>
      <c r="P29" s="39"/>
      <c r="Q29" s="39"/>
      <c r="R29" s="39"/>
      <c r="S29" s="39"/>
      <c r="T29" s="39"/>
      <c r="U29" s="39"/>
      <c r="V29" s="39"/>
      <c r="W29" s="40"/>
      <c r="X29" s="40"/>
      <c r="Y29" s="40"/>
      <c r="Z29" s="40"/>
      <c r="AA29" s="41"/>
      <c r="AB29" s="42"/>
      <c r="AC29" s="40"/>
      <c r="AD29" s="40"/>
      <c r="AE29" s="40"/>
      <c r="AF29" s="43"/>
      <c r="AG29" s="43"/>
      <c r="AH29" s="40"/>
      <c r="AI29" s="40"/>
      <c r="AJ29" s="40"/>
      <c r="AK29" s="40"/>
      <c r="AL29" s="40"/>
      <c r="AM29" s="40"/>
      <c r="AN29" s="40"/>
      <c r="AO29" s="125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43"/>
      <c r="BU29" s="40"/>
      <c r="BV29" s="43"/>
      <c r="BW29" s="43"/>
      <c r="BX29" s="40"/>
      <c r="BY29" s="40"/>
      <c r="BZ29" s="40"/>
      <c r="CA29" s="40"/>
      <c r="CB29" s="40"/>
      <c r="CC29" s="40"/>
      <c r="CD29" s="40"/>
      <c r="CE29" s="125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125"/>
      <c r="CW29" s="125"/>
      <c r="CX29" s="125"/>
      <c r="CY29" s="125"/>
      <c r="CZ29" s="125"/>
      <c r="DA29" s="125"/>
      <c r="DB29" s="125"/>
      <c r="DC29" s="125"/>
      <c r="DD29" s="125"/>
      <c r="DE29" s="125"/>
      <c r="DF29" s="125"/>
      <c r="DG29" s="125"/>
      <c r="DH29" s="125"/>
      <c r="DI29" s="125"/>
      <c r="DJ29" s="43"/>
      <c r="DK29" s="40"/>
      <c r="DL29" s="40"/>
    </row>
    <row r="30" spans="8:8" ht="19.0" customHeight="1">
      <c r="A30" s="178">
        <v>1.0</v>
      </c>
      <c r="B30" s="178">
        <v>2.0</v>
      </c>
      <c r="C30" s="178">
        <v>3.0</v>
      </c>
      <c r="D30" s="178">
        <v>4.0</v>
      </c>
      <c r="E30" s="178">
        <v>5.0</v>
      </c>
      <c r="F30" s="178">
        <v>6.0</v>
      </c>
      <c r="G30" s="21"/>
      <c r="H30" s="177"/>
      <c r="I30" s="177"/>
      <c r="J30" s="177"/>
      <c r="K30" s="177"/>
      <c r="L30" s="177"/>
      <c r="M30" s="21"/>
      <c r="N30" s="21"/>
      <c r="O30" s="21"/>
      <c r="P30" s="22"/>
      <c r="Q30" s="22"/>
      <c r="R30" s="22"/>
      <c r="S30" s="22"/>
      <c r="T30" s="22"/>
      <c r="U30" s="22"/>
      <c r="V30" s="22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8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64"/>
      <c r="BA30" s="64"/>
      <c r="BB30" s="23"/>
      <c r="BC30" s="64"/>
      <c r="BD30" s="23"/>
      <c r="BE30" s="23"/>
      <c r="BF30" s="65"/>
      <c r="BG30" s="65"/>
      <c r="BH30" s="65"/>
      <c r="BI30" s="65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8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64"/>
      <c r="CQ30" s="64"/>
      <c r="CR30" s="23"/>
      <c r="CS30" s="64"/>
      <c r="CT30" s="23"/>
      <c r="CU30" s="23"/>
      <c r="CV30" s="65"/>
      <c r="CW30" s="65"/>
      <c r="CX30" s="65"/>
      <c r="CY30" s="65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3"/>
      <c r="DK30" s="23"/>
      <c r="DL30" s="23"/>
    </row>
    <row r="31" spans="8:8" s="67" ht="27.75" customFormat="1" customHeight="1">
      <c r="A31" s="180">
        <v>131201.0</v>
      </c>
      <c r="B31" s="181" t="s">
        <v>22</v>
      </c>
      <c r="C31" s="182">
        <v>2793.0</v>
      </c>
      <c r="D31" s="182">
        <v>2553.0</v>
      </c>
      <c r="E31" s="182">
        <f t="shared" si="1" ref="E31:E41">F31*D31</f>
        <v>15683.079</v>
      </c>
      <c r="F31" s="183">
        <v>6.143</v>
      </c>
      <c r="G31" s="21"/>
      <c r="H31" s="177"/>
      <c r="I31" s="177"/>
      <c r="J31" s="177"/>
      <c r="K31" s="177"/>
      <c r="L31" s="177"/>
      <c r="M31" s="21"/>
      <c r="N31" s="21"/>
      <c r="O31" s="21"/>
      <c r="P31" s="22"/>
      <c r="Q31" s="22"/>
      <c r="R31" s="22"/>
      <c r="S31" s="22"/>
      <c r="T31" s="22"/>
      <c r="U31" s="22"/>
      <c r="V31" s="22"/>
      <c r="W31" s="74"/>
      <c r="X31" s="74"/>
      <c r="Y31" s="74"/>
      <c r="Z31" s="23"/>
      <c r="AA31" s="75"/>
      <c r="AB31" s="75"/>
      <c r="AC31" s="129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8"/>
      <c r="DI31" s="28"/>
      <c r="DJ31" s="23"/>
      <c r="DK31" s="23"/>
      <c r="DL31" s="23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</row>
    <row r="32" spans="8:8" s="84" ht="27.75" customFormat="1" customHeight="1">
      <c r="A32" s="184">
        <v>131207.0</v>
      </c>
      <c r="B32" s="185" t="s">
        <v>24</v>
      </c>
      <c r="C32" s="182">
        <v>5268.0</v>
      </c>
      <c r="D32" s="182">
        <v>5711.0</v>
      </c>
      <c r="E32" s="182">
        <f t="shared" si="1"/>
        <v>35082.672999999995</v>
      </c>
      <c r="F32" s="183">
        <v>6.143</v>
      </c>
      <c r="G32" s="21"/>
      <c r="H32" s="177"/>
      <c r="I32" s="177"/>
      <c r="J32" s="177"/>
      <c r="K32" s="177"/>
      <c r="L32" s="177"/>
      <c r="M32" s="21"/>
      <c r="N32" s="21"/>
      <c r="O32" s="21"/>
      <c r="P32" s="22"/>
      <c r="Q32" s="22"/>
      <c r="R32" s="22"/>
      <c r="S32" s="22"/>
      <c r="T32" s="22"/>
      <c r="U32" s="22"/>
      <c r="V32" s="22"/>
      <c r="W32" s="74"/>
      <c r="X32" s="74"/>
      <c r="Y32" s="74"/>
      <c r="Z32" s="23"/>
      <c r="AA32" s="75"/>
      <c r="AB32" s="75"/>
      <c r="AC32" s="129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8"/>
      <c r="DI32" s="28"/>
      <c r="DJ32" s="23"/>
      <c r="DK32" s="23"/>
      <c r="DL32" s="23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</row>
    <row r="33" spans="8:8" s="131" ht="27.75" customFormat="1" customHeight="1">
      <c r="A33" s="184">
        <v>131208.0</v>
      </c>
      <c r="B33" s="209" t="s">
        <v>25</v>
      </c>
      <c r="C33" s="182">
        <v>2598.0</v>
      </c>
      <c r="D33" s="182">
        <v>2899.0</v>
      </c>
      <c r="E33" s="182">
        <f t="shared" si="1"/>
        <v>17808.557</v>
      </c>
      <c r="F33" s="183">
        <v>6.143</v>
      </c>
      <c r="G33" s="21"/>
      <c r="H33" s="177"/>
      <c r="I33" s="177"/>
      <c r="J33" s="177"/>
      <c r="K33" s="177"/>
      <c r="L33" s="177"/>
      <c r="M33" s="21"/>
      <c r="N33" s="21"/>
      <c r="O33" s="21"/>
      <c r="P33" s="22"/>
      <c r="Q33" s="22"/>
      <c r="R33" s="22"/>
      <c r="S33" s="22"/>
      <c r="T33" s="22"/>
      <c r="U33" s="22"/>
      <c r="V33" s="22"/>
      <c r="W33" s="74"/>
      <c r="X33" s="74"/>
      <c r="Y33" s="74"/>
      <c r="Z33" s="23"/>
      <c r="AA33" s="75"/>
      <c r="AB33" s="75"/>
      <c r="AC33" s="129"/>
      <c r="AD33" s="28"/>
      <c r="AE33" s="28"/>
      <c r="AF33" s="28"/>
      <c r="AG33" s="28"/>
      <c r="AH33" s="23"/>
      <c r="AI33" s="23"/>
      <c r="AJ33" s="23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8"/>
      <c r="DI33" s="28"/>
      <c r="DJ33" s="23"/>
      <c r="DK33" s="28"/>
      <c r="DL33" s="2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</row>
    <row r="34" spans="8:8" s="84" ht="27.75" customFormat="1" customHeight="1">
      <c r="A34" s="184">
        <v>131209.0</v>
      </c>
      <c r="B34" s="185" t="s">
        <v>26</v>
      </c>
      <c r="C34" s="182">
        <v>1442.0</v>
      </c>
      <c r="D34" s="182">
        <v>1599.0</v>
      </c>
      <c r="E34" s="182">
        <f t="shared" si="1"/>
        <v>9822.657</v>
      </c>
      <c r="F34" s="183">
        <v>6.143</v>
      </c>
      <c r="G34" s="21"/>
      <c r="H34" s="177"/>
      <c r="I34" s="177"/>
      <c r="J34" s="177"/>
      <c r="K34" s="177"/>
      <c r="L34" s="177"/>
      <c r="M34" s="21"/>
      <c r="N34" s="21"/>
      <c r="O34" s="21"/>
      <c r="P34" s="22"/>
      <c r="Q34" s="22"/>
      <c r="R34" s="22"/>
      <c r="S34" s="22"/>
      <c r="T34" s="22"/>
      <c r="U34" s="22"/>
      <c r="V34" s="22"/>
      <c r="W34" s="74"/>
      <c r="X34" s="74"/>
      <c r="Y34" s="74"/>
      <c r="Z34" s="23"/>
      <c r="AA34" s="75"/>
      <c r="AB34" s="75"/>
      <c r="AC34" s="129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8"/>
      <c r="DI34" s="28"/>
      <c r="DJ34" s="23"/>
      <c r="DK34" s="23"/>
      <c r="DL34" s="23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</row>
    <row r="35" spans="8:8" s="84" ht="27.75" customFormat="1" customHeight="1">
      <c r="A35" s="184">
        <v>131202.0</v>
      </c>
      <c r="B35" s="185" t="s">
        <v>27</v>
      </c>
      <c r="C35" s="182">
        <v>3192.0</v>
      </c>
      <c r="D35" s="182">
        <v>3226.0</v>
      </c>
      <c r="E35" s="182">
        <f t="shared" si="1"/>
        <v>19817.318</v>
      </c>
      <c r="F35" s="183">
        <v>6.143</v>
      </c>
      <c r="G35" s="21"/>
      <c r="H35" s="177"/>
      <c r="I35" s="177"/>
      <c r="J35" s="177"/>
      <c r="K35" s="177"/>
      <c r="L35" s="177"/>
      <c r="M35" s="21"/>
      <c r="N35" s="21"/>
      <c r="O35" s="21"/>
      <c r="P35" s="22"/>
      <c r="Q35" s="22"/>
      <c r="R35" s="22"/>
      <c r="S35" s="22"/>
      <c r="T35" s="22"/>
      <c r="U35" s="22"/>
      <c r="V35" s="22"/>
      <c r="W35" s="74"/>
      <c r="X35" s="74"/>
      <c r="Y35" s="74"/>
      <c r="Z35" s="23"/>
      <c r="AA35" s="75"/>
      <c r="AB35" s="75"/>
      <c r="AC35" s="129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8"/>
      <c r="DI35" s="28"/>
      <c r="DJ35" s="23"/>
      <c r="DK35" s="23"/>
      <c r="DL35" s="23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</row>
    <row r="36" spans="8:8" s="84" ht="33.0" customFormat="1" customHeight="1">
      <c r="A36" s="184">
        <v>131206.0</v>
      </c>
      <c r="B36" s="185" t="s">
        <v>28</v>
      </c>
      <c r="C36" s="182">
        <v>1257.5708086785</v>
      </c>
      <c r="D36" s="182">
        <v>1092.6</v>
      </c>
      <c r="E36" s="182">
        <f t="shared" si="1"/>
        <v>6711.841799999999</v>
      </c>
      <c r="F36" s="183">
        <v>6.143</v>
      </c>
      <c r="G36" s="21"/>
      <c r="H36" s="177"/>
      <c r="I36" s="210"/>
      <c r="J36" s="210"/>
      <c r="K36" s="211"/>
      <c r="L36" s="177"/>
      <c r="M36" s="21"/>
      <c r="N36" s="21"/>
      <c r="O36" s="21"/>
      <c r="P36" s="22"/>
      <c r="Q36" s="22"/>
      <c r="R36" s="22"/>
      <c r="S36" s="22"/>
      <c r="T36" s="22"/>
      <c r="U36" s="22"/>
      <c r="V36" s="22"/>
      <c r="W36" s="74"/>
      <c r="X36" s="74"/>
      <c r="Y36" s="74"/>
      <c r="Z36" s="23"/>
      <c r="AA36" s="75"/>
      <c r="AB36" s="75"/>
      <c r="AC36" s="129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8"/>
      <c r="DI36" s="28"/>
      <c r="DJ36" s="23"/>
      <c r="DK36" s="23"/>
      <c r="DL36" s="23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</row>
    <row r="37" spans="8:8" s="84" ht="27.75" customFormat="1" customHeight="1">
      <c r="A37" s="184">
        <v>131204.0</v>
      </c>
      <c r="B37" s="185" t="s">
        <v>29</v>
      </c>
      <c r="C37" s="182">
        <v>2613.0</v>
      </c>
      <c r="D37" s="182">
        <v>2770.0</v>
      </c>
      <c r="E37" s="182">
        <f t="shared" si="1"/>
        <v>17016.11</v>
      </c>
      <c r="F37" s="183">
        <v>6.143</v>
      </c>
      <c r="G37" s="21"/>
      <c r="H37" s="177"/>
      <c r="I37" s="212"/>
      <c r="J37" s="212"/>
      <c r="K37" s="212"/>
      <c r="L37" s="177"/>
      <c r="M37" s="21"/>
      <c r="N37" s="21"/>
      <c r="O37" s="21"/>
      <c r="P37" s="22"/>
      <c r="Q37" s="22"/>
      <c r="R37" s="22"/>
      <c r="S37" s="22"/>
      <c r="T37" s="22"/>
      <c r="U37" s="22"/>
      <c r="V37" s="22"/>
      <c r="W37" s="74"/>
      <c r="X37" s="74"/>
      <c r="Y37" s="74"/>
      <c r="Z37" s="23"/>
      <c r="AA37" s="75"/>
      <c r="AB37" s="75"/>
      <c r="AC37" s="129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8"/>
      <c r="DI37" s="28"/>
      <c r="DJ37" s="23"/>
      <c r="DK37" s="23"/>
      <c r="DL37" s="23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</row>
    <row r="38" spans="8:8" s="131" ht="27.75" customFormat="1" customHeight="1">
      <c r="A38" s="184">
        <v>131203.0</v>
      </c>
      <c r="B38" s="209" t="s">
        <v>30</v>
      </c>
      <c r="C38" s="182">
        <v>6913.9433530572</v>
      </c>
      <c r="D38" s="182">
        <v>6820.7</v>
      </c>
      <c r="E38" s="182">
        <f t="shared" si="1"/>
        <v>41899.560099999995</v>
      </c>
      <c r="F38" s="183">
        <v>6.143</v>
      </c>
      <c r="G38" s="21"/>
      <c r="H38" s="177"/>
      <c r="I38" s="177"/>
      <c r="J38" s="177"/>
      <c r="K38" s="177"/>
      <c r="L38" s="177"/>
      <c r="M38" s="21"/>
      <c r="N38" s="21"/>
      <c r="O38" s="21"/>
      <c r="P38" s="22"/>
      <c r="Q38" s="22"/>
      <c r="R38" s="22"/>
      <c r="S38" s="22"/>
      <c r="T38" s="22"/>
      <c r="U38" s="22"/>
      <c r="V38" s="22"/>
      <c r="W38" s="74"/>
      <c r="X38" s="74"/>
      <c r="Y38" s="74"/>
      <c r="Z38" s="23"/>
      <c r="AA38" s="75"/>
      <c r="AB38" s="75"/>
      <c r="AC38" s="135"/>
      <c r="AD38" s="28"/>
      <c r="AE38" s="28"/>
      <c r="AF38" s="28"/>
      <c r="AG38" s="28"/>
      <c r="AH38" s="23"/>
      <c r="AI38" s="23"/>
      <c r="AJ38" s="23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</row>
    <row r="39" spans="8:8" s="131" ht="27.75" customFormat="1" customHeight="1">
      <c r="A39" s="184">
        <v>131210.0</v>
      </c>
      <c r="B39" s="209" t="s">
        <v>31</v>
      </c>
      <c r="C39" s="182">
        <v>5700.39037475345</v>
      </c>
      <c r="D39" s="182">
        <v>6608.8</v>
      </c>
      <c r="E39" s="182">
        <f t="shared" si="1"/>
        <v>40597.8584</v>
      </c>
      <c r="F39" s="183">
        <v>6.143</v>
      </c>
      <c r="G39" s="21"/>
      <c r="H39" s="177"/>
      <c r="I39" s="177"/>
      <c r="J39" s="177"/>
      <c r="K39" s="177"/>
      <c r="L39" s="177"/>
      <c r="M39" s="21"/>
      <c r="N39" s="21"/>
      <c r="O39" s="21"/>
      <c r="P39" s="22"/>
      <c r="Q39" s="22"/>
      <c r="R39" s="22"/>
      <c r="S39" s="22"/>
      <c r="T39" s="22"/>
      <c r="U39" s="22"/>
      <c r="V39" s="22"/>
      <c r="W39" s="74"/>
      <c r="X39" s="74"/>
      <c r="Y39" s="74"/>
      <c r="Z39" s="23"/>
      <c r="AA39" s="75"/>
      <c r="AB39" s="75"/>
      <c r="AC39" s="135"/>
      <c r="AD39" s="28"/>
      <c r="AE39" s="28"/>
      <c r="AF39" s="28"/>
      <c r="AG39" s="28"/>
      <c r="AH39" s="23"/>
      <c r="AI39" s="23"/>
      <c r="AJ39" s="23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</row>
    <row r="40" spans="8:8" s="84" ht="27.75" customFormat="1" customHeight="1">
      <c r="A40" s="184">
        <v>131211.0</v>
      </c>
      <c r="B40" s="185" t="s">
        <v>32</v>
      </c>
      <c r="C40" s="182">
        <v>285.0</v>
      </c>
      <c r="D40" s="182">
        <v>310.0</v>
      </c>
      <c r="E40" s="182">
        <f t="shared" si="1"/>
        <v>1904.33</v>
      </c>
      <c r="F40" s="183">
        <v>6.143</v>
      </c>
      <c r="G40" s="21"/>
      <c r="H40" s="177"/>
      <c r="I40" s="177"/>
      <c r="J40" s="177"/>
      <c r="K40" s="177"/>
      <c r="L40" s="177"/>
      <c r="M40" s="21"/>
      <c r="N40" s="21"/>
      <c r="O40" s="21"/>
      <c r="P40" s="22"/>
      <c r="Q40" s="22"/>
      <c r="R40" s="22"/>
      <c r="S40" s="22"/>
      <c r="T40" s="22"/>
      <c r="U40" s="22"/>
      <c r="V40" s="22"/>
      <c r="W40" s="74"/>
      <c r="X40" s="74"/>
      <c r="Y40" s="74"/>
      <c r="Z40" s="23"/>
      <c r="AA40" s="75"/>
      <c r="AB40" s="75"/>
      <c r="AC40" s="129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8"/>
      <c r="DI40" s="28"/>
      <c r="DJ40" s="23"/>
      <c r="DK40" s="23"/>
      <c r="DL40" s="23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</row>
    <row r="41" spans="8:8" s="84" ht="27.75" customFormat="1" customHeight="1">
      <c r="A41" s="189">
        <v>131205.0</v>
      </c>
      <c r="B41" s="185" t="s">
        <v>33</v>
      </c>
      <c r="C41" s="182">
        <v>6033.0</v>
      </c>
      <c r="D41" s="182">
        <v>5773.8</v>
      </c>
      <c r="E41" s="182">
        <f t="shared" si="1"/>
        <v>35468.4534</v>
      </c>
      <c r="F41" s="183">
        <v>6.143</v>
      </c>
      <c r="G41" s="21"/>
      <c r="H41" s="177"/>
      <c r="I41" s="177"/>
      <c r="J41" s="177"/>
      <c r="K41" s="177"/>
      <c r="L41" s="177"/>
      <c r="M41" s="21"/>
      <c r="N41" s="21"/>
      <c r="O41" s="21"/>
      <c r="P41" s="22"/>
      <c r="Q41" s="22"/>
      <c r="R41" s="22"/>
      <c r="S41" s="22"/>
      <c r="T41" s="22"/>
      <c r="U41" s="22"/>
      <c r="V41" s="22"/>
      <c r="W41" s="74"/>
      <c r="X41" s="74"/>
      <c r="Y41" s="74"/>
      <c r="Z41" s="23"/>
      <c r="AA41" s="75"/>
      <c r="AB41" s="75"/>
      <c r="AC41" s="129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4"/>
      <c r="BA41" s="24"/>
      <c r="BB41" s="15"/>
      <c r="BC41" s="23"/>
      <c r="BD41" s="23"/>
      <c r="BE41" s="23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8"/>
      <c r="DI41" s="28"/>
      <c r="DJ41" s="23"/>
      <c r="DK41" s="23"/>
      <c r="DL41" s="23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</row>
    <row r="42" spans="8:8" ht="3.75" customHeight="1">
      <c r="A42" s="213"/>
      <c r="B42" s="213"/>
      <c r="C42" s="214"/>
      <c r="D42" s="214"/>
      <c r="E42" s="215"/>
      <c r="F42" s="215"/>
      <c r="G42" s="21"/>
      <c r="H42" s="177"/>
      <c r="I42" s="177"/>
      <c r="J42" s="177"/>
      <c r="K42" s="177"/>
      <c r="L42" s="177"/>
      <c r="M42" s="21"/>
      <c r="N42" s="21"/>
      <c r="O42" s="21"/>
      <c r="P42" s="22"/>
      <c r="Q42" s="22"/>
      <c r="R42" s="22"/>
      <c r="S42" s="22"/>
      <c r="T42" s="22"/>
      <c r="U42" s="22"/>
      <c r="V42" s="22"/>
      <c r="W42" s="90"/>
      <c r="X42" s="90"/>
      <c r="Y42" s="90"/>
      <c r="Z42" s="90"/>
      <c r="AA42" s="23"/>
      <c r="AB42" s="23"/>
      <c r="AC42" s="90"/>
      <c r="AD42" s="90"/>
      <c r="AE42" s="90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64"/>
      <c r="BA42" s="64"/>
      <c r="BB42" s="23"/>
      <c r="BC42" s="64"/>
      <c r="BD42" s="91"/>
      <c r="BE42" s="91"/>
      <c r="BF42" s="65"/>
      <c r="BG42" s="65"/>
      <c r="BH42" s="65"/>
      <c r="BI42" s="65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0"/>
      <c r="BU42" s="90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92"/>
      <c r="DI42" s="92"/>
      <c r="DJ42" s="90"/>
      <c r="DK42" s="90"/>
      <c r="DL42" s="90"/>
    </row>
    <row r="43" spans="8:8" ht="27.75" customHeight="1">
      <c r="A43" s="216" t="s">
        <v>34</v>
      </c>
      <c r="B43" s="217"/>
      <c r="C43" s="218">
        <f>SUM(C30:C42)</f>
        <v>38098.90453648915</v>
      </c>
      <c r="D43" s="218">
        <f>SUM(D31:D42)</f>
        <v>39363.9</v>
      </c>
      <c r="E43" s="218">
        <f>SUM(E30:E42)</f>
        <v>241817.43769999995</v>
      </c>
      <c r="F43" s="219">
        <v>6.1</v>
      </c>
      <c r="G43" s="140"/>
      <c r="H43" s="196"/>
      <c r="I43" s="196"/>
      <c r="J43" s="196"/>
      <c r="K43" s="196"/>
      <c r="L43" s="196"/>
      <c r="M43" s="99"/>
      <c r="N43" s="99"/>
      <c r="O43" s="99"/>
      <c r="P43" s="100"/>
      <c r="Q43" s="100"/>
      <c r="R43" s="100"/>
      <c r="S43" s="100"/>
      <c r="T43" s="100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23"/>
      <c r="AG43" s="23"/>
      <c r="AH43" s="103"/>
      <c r="AI43" s="103"/>
      <c r="AJ43" s="103"/>
      <c r="AK43" s="103"/>
      <c r="AL43" s="103"/>
      <c r="AM43" s="101"/>
      <c r="AN43" s="103"/>
      <c r="AO43" s="103"/>
      <c r="AP43" s="101"/>
      <c r="AQ43" s="103"/>
      <c r="AR43" s="103"/>
      <c r="AS43" s="101"/>
      <c r="AT43" s="103"/>
      <c r="AU43" s="103"/>
      <c r="AV43" s="101"/>
      <c r="AW43" s="103"/>
      <c r="AX43" s="103"/>
      <c r="AY43" s="101"/>
      <c r="AZ43" s="103"/>
      <c r="BA43" s="103"/>
      <c r="BB43" s="101"/>
      <c r="BC43" s="103"/>
      <c r="BD43" s="103"/>
      <c r="BE43" s="101"/>
      <c r="BF43" s="104"/>
      <c r="BG43" s="104"/>
      <c r="BH43" s="101"/>
      <c r="BI43" s="104"/>
      <c r="BJ43" s="104"/>
      <c r="BK43" s="101"/>
      <c r="BL43" s="104"/>
      <c r="BM43" s="104"/>
      <c r="BN43" s="101"/>
      <c r="BO43" s="104"/>
      <c r="BP43" s="104"/>
      <c r="BQ43" s="101"/>
      <c r="BR43" s="104"/>
      <c r="BS43" s="104"/>
      <c r="BT43" s="101"/>
      <c r="BU43" s="101"/>
      <c r="BV43" s="23"/>
      <c r="BW43" s="2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4"/>
      <c r="DI43" s="104"/>
      <c r="DJ43" s="101"/>
      <c r="DK43" s="101"/>
      <c r="DL43" s="101"/>
    </row>
    <row r="44" spans="8:8" ht="25.0" customHeight="1">
      <c r="A44" s="220"/>
      <c r="B44" s="198">
        <v>2023.0</v>
      </c>
      <c r="C44" s="199">
        <v>35484.0</v>
      </c>
      <c r="D44" s="199">
        <v>36279.0</v>
      </c>
      <c r="E44" s="199">
        <v>232188.0</v>
      </c>
      <c r="F44" s="200">
        <v>6.2</v>
      </c>
      <c r="G44" s="116"/>
      <c r="H44" s="201"/>
      <c r="I44" s="201"/>
      <c r="J44" s="201"/>
      <c r="K44" s="201"/>
      <c r="L44" s="201"/>
      <c r="M44" s="116"/>
      <c r="N44" s="116"/>
      <c r="O44" s="116"/>
      <c r="P44" s="149"/>
      <c r="Q44" s="149"/>
      <c r="R44" s="149"/>
      <c r="S44" s="149"/>
      <c r="T44" s="149"/>
      <c r="U44" s="149"/>
      <c r="V44" s="149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23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</row>
    <row r="45" spans="8:8" ht="25.0" customHeight="1">
      <c r="A45" s="221"/>
      <c r="B45" s="198">
        <v>2022.0</v>
      </c>
      <c r="C45" s="199">
        <v>35673.0</v>
      </c>
      <c r="D45" s="199">
        <v>34391.0</v>
      </c>
      <c r="E45" s="199">
        <v>222855.0</v>
      </c>
      <c r="F45" s="200">
        <v>6.4</v>
      </c>
      <c r="G45" s="21"/>
      <c r="H45" s="201"/>
      <c r="I45" s="201"/>
      <c r="J45" s="201"/>
      <c r="K45" s="201"/>
      <c r="L45" s="201"/>
      <c r="M45" s="116"/>
      <c r="N45" s="116"/>
      <c r="O45" s="116"/>
      <c r="P45" s="149"/>
      <c r="Q45" s="149"/>
      <c r="R45" s="149"/>
      <c r="S45" s="149"/>
      <c r="T45" s="149"/>
      <c r="U45" s="149"/>
      <c r="V45" s="149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23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5"/>
      <c r="BU45" s="15"/>
      <c r="BV45" s="15"/>
      <c r="BW45" s="23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18"/>
      <c r="CW45" s="118"/>
      <c r="CX45" s="118"/>
      <c r="CY45" s="118"/>
      <c r="CZ45" s="118"/>
      <c r="DA45" s="118"/>
      <c r="DB45" s="118"/>
      <c r="DC45" s="118"/>
      <c r="DD45" s="118"/>
      <c r="DE45" s="118"/>
      <c r="DF45" s="118"/>
      <c r="DG45" s="118"/>
      <c r="DH45" s="118"/>
      <c r="DI45" s="118"/>
      <c r="DJ45" s="15"/>
      <c r="DK45" s="15"/>
      <c r="DL45" s="15"/>
    </row>
    <row r="46" spans="8:8" ht="25.0" customHeight="1">
      <c r="A46" s="222"/>
      <c r="B46" s="198">
        <v>2021.0</v>
      </c>
      <c r="C46" s="199">
        <v>44096.0</v>
      </c>
      <c r="D46" s="199">
        <v>43757.0</v>
      </c>
      <c r="E46" s="199">
        <v>266912.0</v>
      </c>
      <c r="F46" s="200">
        <v>6.1</v>
      </c>
      <c r="G46" s="21"/>
      <c r="H46" s="177"/>
      <c r="I46" s="177"/>
      <c r="J46" s="177"/>
      <c r="K46" s="177"/>
      <c r="L46" s="177"/>
      <c r="M46" s="21"/>
      <c r="N46" s="21"/>
      <c r="O46" s="21"/>
      <c r="P46" s="22"/>
      <c r="Q46" s="22"/>
      <c r="R46" s="22"/>
      <c r="S46" s="22"/>
      <c r="T46" s="22"/>
      <c r="U46" s="22"/>
      <c r="V46" s="22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3"/>
      <c r="DK46" s="23"/>
      <c r="DL46" s="23"/>
    </row>
    <row r="47" spans="8:8" ht="25.0" customHeight="1">
      <c r="A47" s="222"/>
      <c r="B47" s="198">
        <v>2020.0</v>
      </c>
      <c r="C47" s="199">
        <v>43889.0</v>
      </c>
      <c r="D47" s="199">
        <v>43190.0</v>
      </c>
      <c r="E47" s="199">
        <v>262510.0</v>
      </c>
      <c r="F47" s="200">
        <v>6.1</v>
      </c>
      <c r="G47" s="21"/>
      <c r="H47" s="177"/>
      <c r="I47" s="177"/>
      <c r="J47" s="177"/>
      <c r="K47" s="177"/>
      <c r="L47" s="177"/>
      <c r="M47" s="21"/>
      <c r="N47" s="21"/>
      <c r="O47" s="21"/>
      <c r="P47" s="22"/>
      <c r="Q47" s="22"/>
      <c r="R47" s="22"/>
      <c r="S47" s="22"/>
      <c r="T47" s="22"/>
      <c r="U47" s="22"/>
      <c r="V47" s="22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3"/>
      <c r="DK47" s="23"/>
      <c r="DL47" s="23"/>
    </row>
    <row r="48" spans="8:8" ht="18.95" customHeight="1">
      <c r="A48" s="223"/>
      <c r="B48" s="223"/>
      <c r="H48" s="177"/>
      <c r="I48" s="177"/>
      <c r="J48" s="177"/>
      <c r="K48" s="177"/>
      <c r="L48" s="177"/>
      <c r="M48" s="21"/>
      <c r="N48" s="21"/>
      <c r="O48" s="21"/>
      <c r="P48" s="22"/>
      <c r="Q48" s="22"/>
      <c r="R48" s="22"/>
      <c r="S48" s="22"/>
      <c r="T48" s="22"/>
      <c r="U48" s="22"/>
      <c r="V48" s="22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3"/>
      <c r="DK48" s="23"/>
      <c r="DL48" s="23"/>
    </row>
    <row r="49" spans="8:8" ht="18.95" customHeight="1">
      <c r="A49" s="224" t="s">
        <v>57</v>
      </c>
      <c r="B49" s="225"/>
      <c r="C49" s="226"/>
      <c r="D49" s="204"/>
      <c r="E49" s="205"/>
      <c r="F49" s="205"/>
      <c r="G49" s="21"/>
      <c r="H49" s="177"/>
      <c r="I49" s="177"/>
      <c r="J49" s="177"/>
      <c r="K49" s="177"/>
      <c r="L49" s="177"/>
      <c r="M49" s="21"/>
      <c r="N49" s="21"/>
      <c r="O49" s="38"/>
      <c r="P49" s="39"/>
      <c r="Q49" s="39"/>
      <c r="R49" s="39"/>
      <c r="S49" s="39"/>
      <c r="T49" s="39"/>
      <c r="U49" s="39"/>
      <c r="V49" s="39"/>
      <c r="W49" s="40"/>
      <c r="X49" s="40"/>
      <c r="Y49" s="40"/>
      <c r="Z49" s="40"/>
      <c r="AA49" s="40"/>
      <c r="AB49" s="40"/>
      <c r="AC49" s="40"/>
      <c r="AD49" s="40"/>
      <c r="AE49" s="40"/>
      <c r="AF49" s="43"/>
      <c r="AG49" s="4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43"/>
      <c r="BU49" s="40"/>
      <c r="BV49" s="43"/>
      <c r="BW49" s="4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43"/>
      <c r="DK49" s="40"/>
      <c r="DL49" s="40"/>
    </row>
    <row r="50" spans="8:8" ht="18.95" customHeight="1">
      <c r="A50" s="172"/>
      <c r="B50" s="223"/>
      <c r="C50" s="227"/>
      <c r="D50" s="204"/>
      <c r="E50" s="205"/>
      <c r="F50" s="205"/>
      <c r="G50" s="21"/>
      <c r="H50" s="177"/>
      <c r="I50" s="177"/>
      <c r="J50" s="177"/>
      <c r="K50" s="177"/>
      <c r="L50" s="177"/>
      <c r="M50" s="21"/>
      <c r="N50" s="21"/>
      <c r="O50" s="38"/>
      <c r="P50" s="39"/>
      <c r="Q50" s="39"/>
      <c r="R50" s="39"/>
      <c r="S50" s="39"/>
      <c r="T50" s="39"/>
      <c r="U50" s="39"/>
      <c r="V50" s="39"/>
      <c r="W50" s="40"/>
      <c r="X50" s="40"/>
      <c r="Y50" s="40"/>
      <c r="Z50" s="40"/>
      <c r="AA50" s="40"/>
      <c r="AB50" s="40"/>
      <c r="AC50" s="40"/>
      <c r="AD50" s="40"/>
      <c r="AE50" s="40"/>
      <c r="AF50" s="43"/>
      <c r="AG50" s="4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43"/>
      <c r="BU50" s="40"/>
      <c r="BV50" s="43"/>
      <c r="BW50" s="4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43"/>
      <c r="DK50" s="40"/>
      <c r="DL50" s="40"/>
    </row>
    <row r="51" spans="8:8" ht="18.95" customHeight="1">
      <c r="A51" s="174"/>
      <c r="B51" s="174"/>
      <c r="C51" s="175" t="s">
        <v>46</v>
      </c>
      <c r="D51" s="175"/>
      <c r="E51" s="175"/>
      <c r="F51" s="175"/>
      <c r="G51" s="21"/>
      <c r="H51" s="177"/>
      <c r="I51" s="177"/>
      <c r="J51" s="177"/>
      <c r="K51" s="177"/>
      <c r="L51" s="177"/>
      <c r="M51" s="21"/>
      <c r="N51" s="21"/>
      <c r="O51" s="38"/>
      <c r="P51" s="39"/>
      <c r="Q51" s="39"/>
      <c r="R51" s="39"/>
      <c r="S51" s="39"/>
      <c r="T51" s="39"/>
      <c r="U51" s="39"/>
      <c r="V51" s="39"/>
      <c r="W51" s="40"/>
      <c r="X51" s="40"/>
      <c r="Y51" s="40"/>
      <c r="Z51" s="40"/>
      <c r="AA51" s="40"/>
      <c r="AB51" s="40"/>
      <c r="AC51" s="40"/>
      <c r="AD51" s="40"/>
      <c r="AE51" s="40"/>
      <c r="AF51" s="43"/>
      <c r="AG51" s="4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43"/>
      <c r="BU51" s="40"/>
      <c r="BV51" s="43"/>
      <c r="BW51" s="4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43"/>
      <c r="DK51" s="40"/>
      <c r="DL51" s="40"/>
    </row>
    <row r="52" spans="8:8" ht="34.0" customHeight="1">
      <c r="A52" s="176" t="s">
        <v>47</v>
      </c>
      <c r="B52" s="176" t="s">
        <v>3</v>
      </c>
      <c r="C52" s="176" t="s">
        <v>48</v>
      </c>
      <c r="D52" s="176" t="s">
        <v>49</v>
      </c>
      <c r="E52" s="176" t="s">
        <v>50</v>
      </c>
      <c r="F52" s="176" t="s">
        <v>51</v>
      </c>
      <c r="G52" s="124"/>
      <c r="H52" s="208"/>
      <c r="I52" s="208"/>
      <c r="J52" s="208"/>
      <c r="K52" s="208"/>
      <c r="L52" s="208"/>
      <c r="M52" s="124"/>
      <c r="N52" s="124"/>
      <c r="O52" s="38"/>
      <c r="P52" s="39"/>
      <c r="Q52" s="39"/>
      <c r="R52" s="39"/>
      <c r="S52" s="39"/>
      <c r="T52" s="39"/>
      <c r="U52" s="39"/>
      <c r="V52" s="39"/>
      <c r="W52" s="40"/>
      <c r="X52" s="40"/>
      <c r="Y52" s="40"/>
      <c r="Z52" s="40"/>
      <c r="AA52" s="41"/>
      <c r="AB52" s="42"/>
      <c r="AC52" s="40"/>
      <c r="AD52" s="40"/>
      <c r="AE52" s="40"/>
      <c r="AF52" s="43"/>
      <c r="AG52" s="43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43"/>
      <c r="BU52" s="40"/>
      <c r="BV52" s="43"/>
      <c r="BW52" s="43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43"/>
      <c r="DK52" s="40"/>
      <c r="DL52" s="40"/>
    </row>
    <row r="53" spans="8:8" ht="19.0" customHeight="1">
      <c r="A53" s="178">
        <v>1.0</v>
      </c>
      <c r="B53" s="178">
        <v>2.0</v>
      </c>
      <c r="C53" s="178">
        <v>3.0</v>
      </c>
      <c r="D53" s="178">
        <v>4.0</v>
      </c>
      <c r="E53" s="178">
        <v>5.0</v>
      </c>
      <c r="F53" s="178">
        <v>6.0</v>
      </c>
      <c r="G53" s="21"/>
      <c r="H53" s="177"/>
      <c r="I53" s="177"/>
      <c r="J53" s="177"/>
      <c r="K53" s="177"/>
      <c r="L53" s="177"/>
      <c r="M53" s="21"/>
      <c r="N53" s="21"/>
      <c r="O53" s="21"/>
      <c r="P53" s="22"/>
      <c r="Q53" s="22"/>
      <c r="R53" s="22"/>
      <c r="S53" s="22"/>
      <c r="T53" s="22"/>
      <c r="U53" s="22"/>
      <c r="V53" s="22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64"/>
      <c r="BA53" s="64"/>
      <c r="BB53" s="23"/>
      <c r="BC53" s="64"/>
      <c r="BD53" s="23"/>
      <c r="BE53" s="23"/>
      <c r="BF53" s="65"/>
      <c r="BG53" s="65"/>
      <c r="BH53" s="65"/>
      <c r="BI53" s="65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64"/>
      <c r="CQ53" s="64"/>
      <c r="CR53" s="23"/>
      <c r="CS53" s="64"/>
      <c r="CT53" s="23"/>
      <c r="CU53" s="23"/>
      <c r="CV53" s="65"/>
      <c r="CW53" s="65"/>
      <c r="CX53" s="65"/>
      <c r="CY53" s="65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3"/>
      <c r="DK53" s="23"/>
      <c r="DL53" s="23"/>
    </row>
    <row r="54" spans="8:8" s="67" ht="27.75" customFormat="1" customHeight="1">
      <c r="A54" s="180">
        <v>131201.0</v>
      </c>
      <c r="B54" s="181" t="s">
        <v>22</v>
      </c>
      <c r="C54" s="182">
        <v>20.0</v>
      </c>
      <c r="D54" s="182">
        <v>18.0</v>
      </c>
      <c r="E54" s="182">
        <f t="shared" si="2" ref="E54:E64">F54*D54</f>
        <v>25.56</v>
      </c>
      <c r="F54" s="183">
        <v>1.42</v>
      </c>
      <c r="G54" s="21"/>
      <c r="H54" s="177"/>
      <c r="I54" s="177"/>
      <c r="J54" s="177"/>
      <c r="K54" s="177"/>
      <c r="L54" s="177"/>
      <c r="M54" s="21"/>
      <c r="N54" s="21"/>
      <c r="O54" s="21"/>
      <c r="P54" s="22"/>
      <c r="Q54" s="22"/>
      <c r="R54" s="22"/>
      <c r="S54" s="22"/>
      <c r="T54" s="22"/>
      <c r="U54" s="22"/>
      <c r="V54" s="22"/>
      <c r="W54" s="74"/>
      <c r="X54" s="74"/>
      <c r="Y54" s="23"/>
      <c r="Z54" s="23"/>
      <c r="AA54" s="75"/>
      <c r="AB54" s="75"/>
      <c r="AC54" s="129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8"/>
      <c r="DI54" s="28"/>
      <c r="DJ54" s="23"/>
      <c r="DK54" s="23"/>
      <c r="DL54" s="23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</row>
    <row r="55" spans="8:8" s="84" ht="27.75" customFormat="1" customHeight="1">
      <c r="A55" s="184">
        <v>131207.0</v>
      </c>
      <c r="B55" s="185" t="s">
        <v>24</v>
      </c>
      <c r="C55" s="182">
        <v>16.0</v>
      </c>
      <c r="D55" s="182">
        <v>20.0</v>
      </c>
      <c r="E55" s="182">
        <f t="shared" si="2"/>
        <v>28.4</v>
      </c>
      <c r="F55" s="183">
        <v>1.42</v>
      </c>
      <c r="G55" s="21"/>
      <c r="H55" s="177"/>
      <c r="I55" s="177"/>
      <c r="J55" s="177"/>
      <c r="K55" s="177"/>
      <c r="L55" s="177"/>
      <c r="M55" s="21"/>
      <c r="N55" s="21"/>
      <c r="O55" s="21"/>
      <c r="P55" s="22"/>
      <c r="Q55" s="22"/>
      <c r="R55" s="22"/>
      <c r="S55" s="22"/>
      <c r="T55" s="22"/>
      <c r="U55" s="22"/>
      <c r="V55" s="22"/>
      <c r="W55" s="74"/>
      <c r="X55" s="74"/>
      <c r="Y55" s="23"/>
      <c r="Z55" s="23"/>
      <c r="AA55" s="75"/>
      <c r="AB55" s="75"/>
      <c r="AC55" s="129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8"/>
      <c r="DI55" s="28"/>
      <c r="DJ55" s="23"/>
      <c r="DK55" s="23"/>
      <c r="DL55" s="23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</row>
    <row r="56" spans="8:8" s="131" ht="27.75" customFormat="1" customHeight="1">
      <c r="A56" s="184">
        <v>131208.0</v>
      </c>
      <c r="B56" s="209" t="s">
        <v>25</v>
      </c>
      <c r="C56" s="182">
        <v>10.0</v>
      </c>
      <c r="D56" s="182">
        <v>12.0</v>
      </c>
      <c r="E56" s="182">
        <f t="shared" si="2"/>
        <v>17.04</v>
      </c>
      <c r="F56" s="183">
        <v>1.42</v>
      </c>
      <c r="G56" s="21"/>
      <c r="H56" s="177"/>
      <c r="I56" s="177"/>
      <c r="J56" s="177"/>
      <c r="K56" s="177"/>
      <c r="L56" s="177"/>
      <c r="M56" s="21"/>
      <c r="N56" s="21"/>
      <c r="O56" s="21"/>
      <c r="P56" s="22"/>
      <c r="Q56" s="22"/>
      <c r="R56" s="22"/>
      <c r="S56" s="22"/>
      <c r="T56" s="22"/>
      <c r="U56" s="22"/>
      <c r="V56" s="22"/>
      <c r="W56" s="74"/>
      <c r="X56" s="74"/>
      <c r="Y56" s="28"/>
      <c r="Z56" s="28"/>
      <c r="AA56" s="155"/>
      <c r="AB56" s="155"/>
      <c r="AC56" s="135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</row>
    <row r="57" spans="8:8" s="84" ht="27.75" customFormat="1" customHeight="1">
      <c r="A57" s="184">
        <v>131209.0</v>
      </c>
      <c r="B57" s="185" t="s">
        <v>26</v>
      </c>
      <c r="C57" s="182">
        <v>44.0</v>
      </c>
      <c r="D57" s="182">
        <v>58.0</v>
      </c>
      <c r="E57" s="182">
        <f t="shared" si="2"/>
        <v>82.36</v>
      </c>
      <c r="F57" s="183">
        <v>1.42</v>
      </c>
      <c r="G57" s="21"/>
      <c r="H57" s="177"/>
      <c r="I57" s="177"/>
      <c r="J57" s="177"/>
      <c r="K57" s="177"/>
      <c r="L57" s="177"/>
      <c r="M57" s="21"/>
      <c r="N57" s="21"/>
      <c r="O57" s="21"/>
      <c r="P57" s="22"/>
      <c r="Q57" s="22"/>
      <c r="R57" s="22"/>
      <c r="S57" s="22"/>
      <c r="T57" s="22"/>
      <c r="U57" s="22"/>
      <c r="V57" s="22"/>
      <c r="W57" s="74"/>
      <c r="X57" s="74"/>
      <c r="Y57" s="23"/>
      <c r="Z57" s="23"/>
      <c r="AA57" s="75"/>
      <c r="AB57" s="75"/>
      <c r="AC57" s="129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8"/>
      <c r="DI57" s="28"/>
      <c r="DJ57" s="23"/>
      <c r="DK57" s="23"/>
      <c r="DL57" s="23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</row>
    <row r="58" spans="8:8" s="84" ht="27.75" customFormat="1" customHeight="1">
      <c r="A58" s="184">
        <v>131202.0</v>
      </c>
      <c r="B58" s="185" t="s">
        <v>27</v>
      </c>
      <c r="C58" s="182">
        <v>31.0</v>
      </c>
      <c r="D58" s="182">
        <v>29.0</v>
      </c>
      <c r="E58" s="182">
        <f t="shared" si="2"/>
        <v>41.18</v>
      </c>
      <c r="F58" s="183">
        <v>1.42</v>
      </c>
      <c r="G58" s="21"/>
      <c r="H58" s="177"/>
      <c r="I58" s="177"/>
      <c r="J58" s="177"/>
      <c r="K58" s="177"/>
      <c r="L58" s="177"/>
      <c r="M58" s="21"/>
      <c r="N58" s="21"/>
      <c r="O58" s="21"/>
      <c r="P58" s="22"/>
      <c r="Q58" s="22"/>
      <c r="R58" s="22"/>
      <c r="S58" s="22"/>
      <c r="T58" s="22"/>
      <c r="U58" s="22"/>
      <c r="V58" s="22"/>
      <c r="W58" s="74"/>
      <c r="X58" s="74"/>
      <c r="Y58" s="23"/>
      <c r="Z58" s="23"/>
      <c r="AA58" s="75"/>
      <c r="AB58" s="75"/>
      <c r="AC58" s="129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8"/>
      <c r="DI58" s="28"/>
      <c r="DJ58" s="23"/>
      <c r="DK58" s="23"/>
      <c r="DL58" s="23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</row>
    <row r="59" spans="8:8" s="84" ht="27.75" customFormat="1" customHeight="1">
      <c r="A59" s="184">
        <v>131206.0</v>
      </c>
      <c r="B59" s="185" t="s">
        <v>28</v>
      </c>
      <c r="C59" s="182">
        <v>170.0</v>
      </c>
      <c r="D59" s="182">
        <v>154.0</v>
      </c>
      <c r="E59" s="182">
        <f t="shared" si="2"/>
        <v>218.67999999999998</v>
      </c>
      <c r="F59" s="183">
        <v>1.42</v>
      </c>
      <c r="G59" s="21"/>
      <c r="H59" s="177"/>
      <c r="I59" s="177"/>
      <c r="J59" s="177"/>
      <c r="K59" s="177"/>
      <c r="L59" s="177"/>
      <c r="M59" s="21"/>
      <c r="N59" s="21"/>
      <c r="O59" s="21"/>
      <c r="P59" s="22"/>
      <c r="Q59" s="22"/>
      <c r="R59" s="22"/>
      <c r="S59" s="22"/>
      <c r="T59" s="22"/>
      <c r="U59" s="22"/>
      <c r="V59" s="22"/>
      <c r="W59" s="74"/>
      <c r="X59" s="74"/>
      <c r="Y59" s="23"/>
      <c r="Z59" s="23"/>
      <c r="AA59" s="75"/>
      <c r="AB59" s="75"/>
      <c r="AC59" s="129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8"/>
      <c r="DI59" s="28"/>
      <c r="DJ59" s="23"/>
      <c r="DK59" s="23"/>
      <c r="DL59" s="23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</row>
    <row r="60" spans="8:8" s="84" ht="27.75" customFormat="1" customHeight="1">
      <c r="A60" s="184">
        <v>131204.0</v>
      </c>
      <c r="B60" s="185" t="s">
        <v>29</v>
      </c>
      <c r="C60" s="182">
        <v>37.0</v>
      </c>
      <c r="D60" s="182">
        <v>42.0</v>
      </c>
      <c r="E60" s="182">
        <f t="shared" si="2"/>
        <v>59.64</v>
      </c>
      <c r="F60" s="183">
        <v>1.42</v>
      </c>
      <c r="G60" s="21"/>
      <c r="H60" s="177"/>
      <c r="I60" s="177"/>
      <c r="J60" s="177"/>
      <c r="K60" s="177"/>
      <c r="L60" s="177"/>
      <c r="M60" s="21"/>
      <c r="N60" s="21"/>
      <c r="O60" s="21"/>
      <c r="P60" s="22"/>
      <c r="Q60" s="22"/>
      <c r="R60" s="22"/>
      <c r="S60" s="22"/>
      <c r="T60" s="22"/>
      <c r="U60" s="22"/>
      <c r="V60" s="22"/>
      <c r="W60" s="74"/>
      <c r="X60" s="74"/>
      <c r="Y60" s="23"/>
      <c r="Z60" s="23"/>
      <c r="AA60" s="75"/>
      <c r="AB60" s="75"/>
      <c r="AC60" s="129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8"/>
      <c r="DI60" s="28"/>
      <c r="DJ60" s="23"/>
      <c r="DK60" s="23"/>
      <c r="DL60" s="23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</row>
    <row r="61" spans="8:8" s="84" ht="27.75" customFormat="1" customHeight="1">
      <c r="A61" s="184">
        <v>131203.0</v>
      </c>
      <c r="B61" s="185" t="s">
        <v>30</v>
      </c>
      <c r="C61" s="182">
        <v>31.0</v>
      </c>
      <c r="D61" s="182">
        <v>29.0</v>
      </c>
      <c r="E61" s="182">
        <f t="shared" si="2"/>
        <v>41.18</v>
      </c>
      <c r="F61" s="183">
        <v>1.42</v>
      </c>
      <c r="G61" s="21"/>
      <c r="H61" s="177"/>
      <c r="I61" s="177"/>
      <c r="J61" s="177"/>
      <c r="K61" s="177"/>
      <c r="L61" s="177"/>
      <c r="M61" s="21"/>
      <c r="N61" s="21"/>
      <c r="O61" s="21"/>
      <c r="P61" s="22"/>
      <c r="Q61" s="22"/>
      <c r="R61" s="22"/>
      <c r="S61" s="22"/>
      <c r="T61" s="22"/>
      <c r="U61" s="22"/>
      <c r="V61" s="22"/>
      <c r="W61" s="74"/>
      <c r="X61" s="74"/>
      <c r="Y61" s="23"/>
      <c r="Z61" s="23"/>
      <c r="AA61" s="75"/>
      <c r="AB61" s="75"/>
      <c r="AC61" s="129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8"/>
      <c r="DI61" s="28"/>
      <c r="DJ61" s="23"/>
      <c r="DK61" s="23"/>
      <c r="DL61" s="23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</row>
    <row r="62" spans="8:8" s="84" ht="27.75" customFormat="1" customHeight="1">
      <c r="A62" s="184">
        <v>131210.0</v>
      </c>
      <c r="B62" s="185" t="s">
        <v>31</v>
      </c>
      <c r="C62" s="182">
        <v>11.0</v>
      </c>
      <c r="D62" s="182">
        <v>13.0</v>
      </c>
      <c r="E62" s="182">
        <f t="shared" si="2"/>
        <v>18.46</v>
      </c>
      <c r="F62" s="183">
        <v>1.42</v>
      </c>
      <c r="G62" s="21"/>
      <c r="H62" s="177"/>
      <c r="I62" s="177"/>
      <c r="J62" s="177"/>
      <c r="K62" s="177"/>
      <c r="L62" s="177"/>
      <c r="M62" s="21"/>
      <c r="N62" s="21"/>
      <c r="O62" s="21"/>
      <c r="P62" s="22"/>
      <c r="Q62" s="22"/>
      <c r="R62" s="22"/>
      <c r="S62" s="22"/>
      <c r="T62" s="22"/>
      <c r="U62" s="22"/>
      <c r="V62" s="22"/>
      <c r="W62" s="74"/>
      <c r="X62" s="74"/>
      <c r="Y62" s="23"/>
      <c r="Z62" s="23"/>
      <c r="AA62" s="75"/>
      <c r="AB62" s="75"/>
      <c r="AC62" s="129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8"/>
      <c r="DI62" s="28"/>
      <c r="DJ62" s="23"/>
      <c r="DK62" s="23"/>
      <c r="DL62" s="23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</row>
    <row r="63" spans="8:8" s="84" ht="27.75" customFormat="1" customHeight="1">
      <c r="A63" s="184">
        <v>131211.0</v>
      </c>
      <c r="B63" s="185" t="s">
        <v>32</v>
      </c>
      <c r="C63" s="182">
        <v>1.0</v>
      </c>
      <c r="D63" s="182">
        <v>1.2</v>
      </c>
      <c r="E63" s="182">
        <f t="shared" si="2"/>
        <v>1.704</v>
      </c>
      <c r="F63" s="183">
        <v>1.42</v>
      </c>
      <c r="G63" s="21"/>
      <c r="H63" s="177"/>
      <c r="I63" s="177"/>
      <c r="J63" s="177"/>
      <c r="K63" s="177"/>
      <c r="L63" s="177"/>
      <c r="M63" s="21"/>
      <c r="N63" s="21"/>
      <c r="O63" s="21"/>
      <c r="P63" s="22"/>
      <c r="Q63" s="22"/>
      <c r="R63" s="22"/>
      <c r="S63" s="22"/>
      <c r="T63" s="22"/>
      <c r="U63" s="22"/>
      <c r="V63" s="22"/>
      <c r="W63" s="74"/>
      <c r="X63" s="74"/>
      <c r="Y63" s="23"/>
      <c r="Z63" s="23"/>
      <c r="AA63" s="75"/>
      <c r="AB63" s="75"/>
      <c r="AC63" s="129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8"/>
      <c r="DI63" s="28"/>
      <c r="DJ63" s="23"/>
      <c r="DK63" s="23"/>
      <c r="DL63" s="23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</row>
    <row r="64" spans="8:8" s="84" ht="27.75" customFormat="1" customHeight="1">
      <c r="A64" s="189">
        <v>131205.0</v>
      </c>
      <c r="B64" s="185" t="s">
        <v>33</v>
      </c>
      <c r="C64" s="182">
        <v>0.0</v>
      </c>
      <c r="D64" s="182">
        <v>0.0</v>
      </c>
      <c r="E64" s="182">
        <f t="shared" si="2"/>
        <v>0.0</v>
      </c>
      <c r="F64" s="183">
        <v>0.0</v>
      </c>
      <c r="G64" s="21"/>
      <c r="H64" s="177"/>
      <c r="I64" s="177"/>
      <c r="J64" s="177"/>
      <c r="K64" s="177"/>
      <c r="L64" s="177"/>
      <c r="M64" s="21"/>
      <c r="N64" s="21"/>
      <c r="O64" s="21"/>
      <c r="P64" s="22"/>
      <c r="Q64" s="22"/>
      <c r="R64" s="22"/>
      <c r="S64" s="22"/>
      <c r="T64" s="22"/>
      <c r="U64" s="22"/>
      <c r="V64" s="22"/>
      <c r="W64" s="74"/>
      <c r="X64" s="74"/>
      <c r="Y64" s="23"/>
      <c r="Z64" s="23"/>
      <c r="AA64" s="75"/>
      <c r="AB64" s="75"/>
      <c r="AC64" s="129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8"/>
      <c r="DI64" s="28"/>
      <c r="DJ64" s="23"/>
      <c r="DK64" s="23"/>
      <c r="DL64" s="23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</row>
    <row r="65" spans="8:8" ht="6.75" customHeight="1">
      <c r="A65" s="213"/>
      <c r="B65" s="213"/>
      <c r="C65" s="214"/>
      <c r="D65" s="214"/>
      <c r="E65" s="215"/>
      <c r="F65" s="215"/>
      <c r="G65" s="21"/>
      <c r="H65" s="177"/>
      <c r="I65" s="177"/>
      <c r="J65" s="177"/>
      <c r="K65" s="177"/>
      <c r="L65" s="177"/>
      <c r="M65" s="21"/>
      <c r="N65" s="21"/>
      <c r="O65" s="21"/>
      <c r="P65" s="22"/>
      <c r="Q65" s="22"/>
      <c r="R65" s="22"/>
      <c r="S65" s="22"/>
      <c r="T65" s="22"/>
      <c r="U65" s="22"/>
      <c r="V65" s="22"/>
      <c r="W65" s="90"/>
      <c r="X65" s="90"/>
      <c r="Y65" s="90"/>
      <c r="Z65" s="90"/>
      <c r="AA65" s="90"/>
      <c r="AB65" s="90"/>
      <c r="AC65" s="90"/>
      <c r="AD65" s="90"/>
      <c r="AE65" s="90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64"/>
      <c r="BA65" s="64"/>
      <c r="BB65" s="23"/>
      <c r="BC65" s="64"/>
      <c r="BD65" s="91"/>
      <c r="BE65" s="91"/>
      <c r="BF65" s="65"/>
      <c r="BG65" s="65"/>
      <c r="BH65" s="65"/>
      <c r="BI65" s="65"/>
      <c r="BJ65" s="92"/>
      <c r="BK65" s="92"/>
      <c r="BL65" s="92"/>
      <c r="BM65" s="92"/>
      <c r="BN65" s="92"/>
      <c r="BO65" s="92"/>
      <c r="BP65" s="92"/>
      <c r="BQ65" s="92"/>
      <c r="BR65" s="92"/>
      <c r="BS65" s="92"/>
      <c r="BT65" s="90"/>
      <c r="BU65" s="90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92"/>
      <c r="DI65" s="92"/>
      <c r="DJ65" s="90"/>
      <c r="DK65" s="90"/>
      <c r="DL65" s="90"/>
    </row>
    <row r="66" spans="8:8" ht="27.75" customHeight="1">
      <c r="A66" s="216" t="s">
        <v>34</v>
      </c>
      <c r="B66" s="217"/>
      <c r="C66" s="218">
        <f>SUM(C53:C65)</f>
        <v>374.0</v>
      </c>
      <c r="D66" s="218">
        <f>SUM(D53:D65)</f>
        <v>380.2</v>
      </c>
      <c r="E66" s="218">
        <f>SUM(E53:E65)</f>
        <v>539.204</v>
      </c>
      <c r="F66" s="35">
        <v>1.4</v>
      </c>
      <c r="G66" s="99"/>
      <c r="H66" s="196"/>
      <c r="I66" s="196"/>
      <c r="J66" s="196"/>
      <c r="K66" s="196"/>
      <c r="L66" s="196"/>
      <c r="M66" s="99"/>
      <c r="N66" s="99"/>
      <c r="O66" s="99"/>
      <c r="P66" s="100"/>
      <c r="Q66" s="100"/>
      <c r="R66" s="100"/>
      <c r="S66" s="100"/>
      <c r="T66" s="100"/>
      <c r="U66" s="100"/>
      <c r="V66" s="100"/>
      <c r="W66" s="101"/>
      <c r="X66" s="101"/>
      <c r="Y66" s="101"/>
      <c r="Z66" s="101"/>
      <c r="AA66" s="101"/>
      <c r="AB66" s="101"/>
      <c r="AC66" s="101"/>
      <c r="AD66" s="101"/>
      <c r="AE66" s="101"/>
      <c r="AF66" s="23"/>
      <c r="AG66" s="23"/>
      <c r="AH66" s="103"/>
      <c r="AI66" s="103"/>
      <c r="AJ66" s="101"/>
      <c r="AK66" s="103"/>
      <c r="AL66" s="103"/>
      <c r="AM66" s="101"/>
      <c r="AN66" s="103"/>
      <c r="AO66" s="103"/>
      <c r="AP66" s="101"/>
      <c r="AQ66" s="103"/>
      <c r="AR66" s="103"/>
      <c r="AS66" s="101"/>
      <c r="AT66" s="103"/>
      <c r="AU66" s="103"/>
      <c r="AV66" s="101"/>
      <c r="AW66" s="103"/>
      <c r="AX66" s="103"/>
      <c r="AY66" s="101"/>
      <c r="AZ66" s="103"/>
      <c r="BA66" s="103"/>
      <c r="BB66" s="101"/>
      <c r="BC66" s="103"/>
      <c r="BD66" s="103"/>
      <c r="BE66" s="101"/>
      <c r="BF66" s="104"/>
      <c r="BG66" s="104"/>
      <c r="BH66" s="101"/>
      <c r="BI66" s="104"/>
      <c r="BJ66" s="104"/>
      <c r="BK66" s="101"/>
      <c r="BL66" s="104"/>
      <c r="BM66" s="104"/>
      <c r="BN66" s="101"/>
      <c r="BO66" s="104"/>
      <c r="BP66" s="104"/>
      <c r="BQ66" s="101"/>
      <c r="BR66" s="104"/>
      <c r="BS66" s="104"/>
      <c r="BT66" s="101"/>
      <c r="BU66" s="101"/>
      <c r="BV66" s="23"/>
      <c r="BW66" s="23"/>
      <c r="BX66" s="103"/>
      <c r="BY66" s="103"/>
      <c r="BZ66" s="103"/>
      <c r="CA66" s="103"/>
      <c r="CB66" s="103"/>
      <c r="CC66" s="103"/>
      <c r="CD66" s="103"/>
      <c r="CE66" s="103"/>
      <c r="CF66" s="103"/>
      <c r="CG66" s="103"/>
      <c r="CH66" s="103"/>
      <c r="CI66" s="103"/>
      <c r="CJ66" s="103"/>
      <c r="CK66" s="103"/>
      <c r="CL66" s="103"/>
      <c r="CM66" s="103"/>
      <c r="CN66" s="103"/>
      <c r="CO66" s="103"/>
      <c r="CP66" s="103"/>
      <c r="CQ66" s="103"/>
      <c r="CR66" s="103"/>
      <c r="CS66" s="103"/>
      <c r="CT66" s="103"/>
      <c r="CU66" s="103"/>
      <c r="CV66" s="103"/>
      <c r="CW66" s="103"/>
      <c r="CX66" s="103"/>
      <c r="CY66" s="103"/>
      <c r="CZ66" s="103"/>
      <c r="DA66" s="103"/>
      <c r="DB66" s="103"/>
      <c r="DC66" s="103"/>
      <c r="DD66" s="103"/>
      <c r="DE66" s="103"/>
      <c r="DF66" s="103"/>
      <c r="DG66" s="103"/>
      <c r="DH66" s="104"/>
      <c r="DI66" s="104"/>
      <c r="DJ66" s="101"/>
      <c r="DK66" s="101"/>
      <c r="DL66" s="101"/>
    </row>
    <row r="67" spans="8:8" ht="2.0" customHeight="1">
      <c r="A67" s="172"/>
      <c r="B67" s="198">
        <v>2023.0</v>
      </c>
      <c r="C67" s="200">
        <v>501.0</v>
      </c>
      <c r="D67" s="200">
        <v>462.0</v>
      </c>
      <c r="E67" s="200">
        <v>637.0</v>
      </c>
      <c r="F67" s="200">
        <v>1.4</v>
      </c>
      <c r="G67" s="116"/>
      <c r="H67" s="201"/>
      <c r="I67" s="201"/>
      <c r="J67" s="201"/>
      <c r="K67" s="201"/>
      <c r="L67" s="201"/>
      <c r="M67" s="116"/>
      <c r="N67" s="116"/>
      <c r="O67" s="116"/>
      <c r="P67" s="149"/>
      <c r="Q67" s="149"/>
      <c r="R67" s="149"/>
      <c r="S67" s="149"/>
      <c r="T67" s="149"/>
      <c r="U67" s="149"/>
      <c r="V67" s="149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23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18"/>
      <c r="BG67" s="118"/>
      <c r="BH67" s="118"/>
      <c r="BI67" s="118"/>
      <c r="BJ67" s="118"/>
      <c r="BK67" s="118"/>
      <c r="BL67" s="118"/>
      <c r="BM67" s="118"/>
      <c r="BN67" s="118"/>
      <c r="BO67" s="118"/>
      <c r="BP67" s="118"/>
      <c r="BQ67" s="118"/>
      <c r="BR67" s="118"/>
      <c r="BS67" s="118"/>
      <c r="BT67" s="15"/>
      <c r="BU67" s="15"/>
      <c r="BV67" s="15"/>
      <c r="BW67" s="23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18"/>
      <c r="CW67" s="118"/>
      <c r="CX67" s="118"/>
      <c r="CY67" s="118"/>
      <c r="CZ67" s="118"/>
      <c r="DA67" s="118"/>
      <c r="DB67" s="118"/>
      <c r="DC67" s="118"/>
      <c r="DD67" s="118"/>
      <c r="DE67" s="118"/>
      <c r="DF67" s="118"/>
      <c r="DG67" s="118"/>
      <c r="DH67" s="118"/>
      <c r="DI67" s="118"/>
      <c r="DJ67" s="15"/>
      <c r="DK67" s="15"/>
      <c r="DL67" s="15"/>
    </row>
    <row r="68" spans="8:8" ht="29.0" customHeight="1">
      <c r="A68" s="222"/>
      <c r="B68" s="198"/>
      <c r="C68" s="200"/>
      <c r="D68" s="200"/>
      <c r="E68" s="200"/>
      <c r="F68" s="200"/>
      <c r="G68" s="21"/>
      <c r="H68" s="177"/>
      <c r="I68" s="177"/>
      <c r="J68" s="177"/>
      <c r="K68" s="177"/>
      <c r="L68" s="177"/>
      <c r="M68" s="21"/>
      <c r="N68" s="21"/>
      <c r="O68" s="21"/>
      <c r="P68" s="22"/>
      <c r="Q68" s="22"/>
      <c r="R68" s="22"/>
      <c r="S68" s="22"/>
      <c r="T68" s="22"/>
      <c r="U68" s="22"/>
      <c r="V68" s="22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3"/>
      <c r="DK68" s="23"/>
      <c r="DL68" s="23"/>
    </row>
    <row r="69" spans="8:8" ht="29.0" customHeight="1">
      <c r="A69" s="228"/>
      <c r="B69" s="198">
        <v>2022.0</v>
      </c>
      <c r="C69" s="200">
        <v>461.0</v>
      </c>
      <c r="D69" s="200">
        <v>470.0</v>
      </c>
      <c r="E69" s="200">
        <v>752.0</v>
      </c>
      <c r="F69" s="200" t="s">
        <v>58</v>
      </c>
      <c r="G69" s="21"/>
      <c r="H69" s="177"/>
      <c r="I69" s="177"/>
      <c r="J69" s="177"/>
      <c r="K69" s="177"/>
      <c r="L69" s="177"/>
      <c r="M69" s="21"/>
      <c r="N69" s="21"/>
      <c r="O69" s="38"/>
      <c r="P69" s="39"/>
      <c r="Q69" s="39"/>
      <c r="R69" s="39"/>
      <c r="S69" s="39"/>
      <c r="T69" s="39"/>
      <c r="U69" s="39"/>
      <c r="V69" s="39"/>
      <c r="W69" s="40"/>
      <c r="X69" s="40"/>
      <c r="Y69" s="40"/>
      <c r="Z69" s="40"/>
      <c r="AA69" s="40"/>
      <c r="AB69" s="40"/>
      <c r="AC69" s="40"/>
      <c r="AD69" s="40"/>
      <c r="AE69" s="40"/>
      <c r="AF69" s="43"/>
      <c r="AG69" s="4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43"/>
      <c r="BU69" s="40"/>
      <c r="BV69" s="43"/>
      <c r="BW69" s="4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43"/>
      <c r="DK69" s="40"/>
      <c r="DL69" s="40"/>
    </row>
    <row r="70" spans="8:8" ht="29.0" customHeight="1">
      <c r="A70" s="228"/>
      <c r="B70" s="198">
        <v>2021.0</v>
      </c>
      <c r="C70" s="200">
        <v>535.0</v>
      </c>
      <c r="D70" s="200">
        <v>519.0</v>
      </c>
      <c r="E70" s="200">
        <v>831.0</v>
      </c>
      <c r="F70" s="200" t="s">
        <v>58</v>
      </c>
      <c r="G70" s="21"/>
      <c r="H70" s="177"/>
      <c r="I70" s="177"/>
      <c r="J70" s="177"/>
      <c r="K70" s="177"/>
      <c r="L70" s="177"/>
      <c r="M70" s="21"/>
      <c r="N70" s="21"/>
      <c r="O70" s="38"/>
      <c r="P70" s="39"/>
      <c r="Q70" s="39"/>
      <c r="R70" s="39"/>
      <c r="S70" s="39"/>
      <c r="T70" s="39"/>
      <c r="U70" s="39"/>
      <c r="V70" s="39"/>
      <c r="W70" s="40"/>
      <c r="X70" s="40"/>
      <c r="Y70" s="40"/>
      <c r="Z70" s="40"/>
      <c r="AA70" s="40"/>
      <c r="AB70" s="40"/>
      <c r="AC70" s="40"/>
      <c r="AD70" s="40"/>
      <c r="AE70" s="40"/>
      <c r="AF70" s="43"/>
      <c r="AG70" s="4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43"/>
      <c r="BU70" s="40"/>
      <c r="BV70" s="43"/>
      <c r="BW70" s="4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43"/>
      <c r="DK70" s="40"/>
      <c r="DL70" s="40"/>
    </row>
    <row r="71" spans="8:8" ht="29.0" customHeight="1">
      <c r="A71" s="228"/>
      <c r="B71" s="198">
        <v>2020.0</v>
      </c>
      <c r="C71" s="200">
        <v>474.0</v>
      </c>
      <c r="D71" s="200">
        <v>482.0</v>
      </c>
      <c r="E71" s="200">
        <v>582.0</v>
      </c>
      <c r="F71" s="200" t="s">
        <v>59</v>
      </c>
      <c r="G71" s="21"/>
      <c r="H71" s="177"/>
      <c r="I71" s="177"/>
      <c r="J71" s="177"/>
      <c r="K71" s="177"/>
      <c r="L71" s="177"/>
      <c r="M71" s="21"/>
      <c r="N71" s="21"/>
      <c r="O71" s="38"/>
      <c r="P71" s="39"/>
      <c r="Q71" s="39"/>
      <c r="R71" s="39"/>
      <c r="S71" s="39"/>
      <c r="T71" s="39"/>
      <c r="U71" s="39"/>
      <c r="V71" s="39"/>
      <c r="W71" s="40"/>
      <c r="X71" s="40"/>
      <c r="Y71" s="40"/>
      <c r="Z71" s="40"/>
      <c r="AA71" s="40"/>
      <c r="AB71" s="40"/>
      <c r="AC71" s="40"/>
      <c r="AD71" s="40"/>
      <c r="AE71" s="40"/>
      <c r="AF71" s="43"/>
      <c r="AG71" s="4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43"/>
      <c r="BU71" s="40"/>
      <c r="BV71" s="43"/>
      <c r="BW71" s="4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43"/>
      <c r="DK71" s="40"/>
      <c r="DL71" s="40"/>
    </row>
    <row r="72" spans="8:8" s="229" ht="29.0" customFormat="1" customHeight="1">
      <c r="A72" s="230"/>
      <c r="B72" s="231"/>
      <c r="C72" s="232"/>
      <c r="D72" s="233"/>
      <c r="E72" s="233"/>
      <c r="F72" s="233"/>
      <c r="G72" s="21"/>
      <c r="H72" s="21"/>
      <c r="I72" s="21"/>
      <c r="J72" s="21"/>
      <c r="K72" s="21"/>
      <c r="L72" s="21"/>
      <c r="M72" s="21"/>
      <c r="N72" s="21"/>
      <c r="O72" s="38"/>
      <c r="P72" s="124"/>
      <c r="Q72" s="124"/>
      <c r="R72" s="124"/>
      <c r="S72" s="124"/>
      <c r="T72" s="124"/>
      <c r="U72" s="124"/>
      <c r="V72" s="124"/>
      <c r="W72" s="234"/>
      <c r="X72" s="234"/>
      <c r="Y72" s="234"/>
      <c r="Z72" s="234"/>
      <c r="AA72" s="234"/>
      <c r="AB72" s="234"/>
      <c r="AC72" s="234"/>
      <c r="AD72" s="234"/>
      <c r="AE72" s="234"/>
      <c r="AF72" s="235"/>
      <c r="AG72" s="235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5"/>
      <c r="BU72" s="234"/>
      <c r="BV72" s="235"/>
      <c r="BW72" s="235"/>
      <c r="BX72" s="236"/>
      <c r="BY72" s="236"/>
      <c r="BZ72" s="236"/>
      <c r="CA72" s="236"/>
      <c r="CB72" s="236"/>
      <c r="CC72" s="236"/>
      <c r="CD72" s="236"/>
      <c r="CE72" s="236"/>
      <c r="CF72" s="236"/>
      <c r="CG72" s="236"/>
      <c r="CH72" s="236"/>
      <c r="CI72" s="236"/>
      <c r="CJ72" s="236"/>
      <c r="CK72" s="236"/>
      <c r="CL72" s="236"/>
      <c r="CM72" s="236"/>
      <c r="CN72" s="236"/>
      <c r="CO72" s="236"/>
      <c r="CP72" s="236"/>
      <c r="CQ72" s="236"/>
      <c r="CR72" s="236"/>
      <c r="CS72" s="236"/>
      <c r="CT72" s="236"/>
      <c r="CU72" s="236"/>
      <c r="CV72" s="236"/>
      <c r="CW72" s="236"/>
      <c r="CX72" s="236"/>
      <c r="CY72" s="236"/>
      <c r="CZ72" s="236"/>
      <c r="DA72" s="236"/>
      <c r="DB72" s="236"/>
      <c r="DC72" s="236"/>
      <c r="DD72" s="236"/>
      <c r="DE72" s="236"/>
      <c r="DF72" s="236"/>
      <c r="DG72" s="236"/>
      <c r="DH72" s="236"/>
      <c r="DI72" s="236"/>
      <c r="DJ72" s="235"/>
      <c r="DK72" s="234"/>
      <c r="DL72" s="234"/>
      <c r="DM72" s="237"/>
      <c r="DN72" s="237"/>
      <c r="DO72" s="237"/>
      <c r="DP72" s="237"/>
      <c r="DQ72" s="237"/>
      <c r="DR72" s="237"/>
      <c r="DS72" s="237"/>
      <c r="DT72" s="237"/>
      <c r="DU72" s="237"/>
      <c r="DV72" s="237"/>
      <c r="DW72" s="237"/>
      <c r="DX72" s="237"/>
      <c r="DY72" s="237"/>
      <c r="DZ72" s="237"/>
      <c r="EA72" s="237"/>
      <c r="EB72" s="237"/>
      <c r="EC72" s="237"/>
      <c r="ED72" s="237"/>
      <c r="EE72" s="237"/>
      <c r="EF72" s="237"/>
      <c r="EG72" s="237"/>
      <c r="EH72" s="237"/>
      <c r="EI72" s="237"/>
      <c r="EJ72" s="237"/>
      <c r="EK72" s="237"/>
      <c r="EL72" s="237"/>
      <c r="EM72" s="237"/>
      <c r="EN72" s="237"/>
      <c r="EO72" s="237"/>
      <c r="EP72" s="237"/>
      <c r="EQ72" s="237"/>
      <c r="ER72" s="237"/>
      <c r="ES72" s="237"/>
      <c r="ET72" s="237"/>
      <c r="EU72" s="237"/>
      <c r="EV72" s="237"/>
      <c r="EW72" s="237"/>
      <c r="EX72" s="237"/>
      <c r="EY72" s="237"/>
      <c r="EZ72" s="237"/>
      <c r="FA72" s="237"/>
      <c r="FB72" s="237"/>
      <c r="FC72" s="237"/>
      <c r="FD72" s="237"/>
      <c r="FE72" s="237"/>
      <c r="FF72" s="237"/>
      <c r="FG72" s="237"/>
      <c r="FH72" s="237"/>
      <c r="FI72" s="237"/>
      <c r="FJ72" s="237"/>
      <c r="FK72" s="237"/>
      <c r="FL72" s="237"/>
      <c r="FM72" s="237"/>
      <c r="FN72" s="237"/>
      <c r="FO72" s="237"/>
      <c r="FP72" s="237"/>
      <c r="FQ72" s="237"/>
      <c r="FR72" s="237"/>
      <c r="FS72" s="237"/>
      <c r="FT72" s="237"/>
      <c r="FU72" s="237"/>
      <c r="FV72" s="237"/>
      <c r="FW72" s="237"/>
      <c r="FX72" s="237"/>
      <c r="FY72" s="237"/>
      <c r="FZ72" s="237"/>
      <c r="GA72" s="237"/>
      <c r="GB72" s="237"/>
      <c r="GC72" s="237"/>
      <c r="GD72" s="237"/>
      <c r="GE72" s="237"/>
      <c r="GF72" s="237"/>
      <c r="GG72" s="237"/>
      <c r="GH72" s="237"/>
      <c r="GI72" s="237"/>
    </row>
    <row r="73" spans="8:8" ht="18.95" customHeight="1">
      <c r="A73" s="224" t="s">
        <v>60</v>
      </c>
      <c r="B73" s="225"/>
      <c r="C73" s="226"/>
      <c r="D73" s="204"/>
      <c r="E73" s="205"/>
      <c r="F73" s="205"/>
      <c r="G73" s="21"/>
      <c r="H73" s="177"/>
      <c r="I73" s="177"/>
      <c r="J73" s="177"/>
      <c r="K73" s="177"/>
      <c r="L73" s="177"/>
      <c r="M73" s="21"/>
      <c r="N73" s="21"/>
      <c r="O73" s="38"/>
      <c r="P73" s="39"/>
      <c r="Q73" s="39"/>
      <c r="R73" s="39"/>
      <c r="S73" s="39"/>
      <c r="T73" s="39"/>
      <c r="U73" s="39"/>
      <c r="V73" s="39"/>
      <c r="W73" s="40"/>
      <c r="X73" s="40"/>
      <c r="Y73" s="40"/>
      <c r="Z73" s="40"/>
      <c r="AA73" s="40"/>
      <c r="AB73" s="40"/>
      <c r="AC73" s="40"/>
      <c r="AD73" s="40"/>
      <c r="AE73" s="40"/>
      <c r="AF73" s="43"/>
      <c r="AG73" s="4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43"/>
      <c r="BU73" s="40"/>
      <c r="BV73" s="43"/>
      <c r="BW73" s="4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43"/>
      <c r="DK73" s="40"/>
      <c r="DL73" s="40"/>
    </row>
    <row r="74" spans="8:8" ht="18.95" customHeight="1">
      <c r="A74" s="172"/>
      <c r="B74" s="223"/>
      <c r="C74" s="227"/>
      <c r="D74" s="204"/>
      <c r="E74" s="205"/>
      <c r="F74" s="205"/>
      <c r="G74" s="21"/>
      <c r="H74" s="177"/>
      <c r="I74" s="177"/>
      <c r="J74" s="177"/>
      <c r="K74" s="177"/>
      <c r="L74" s="177"/>
      <c r="M74" s="21"/>
      <c r="N74" s="21"/>
      <c r="O74" s="38"/>
      <c r="P74" s="39"/>
      <c r="Q74" s="39"/>
      <c r="R74" s="39"/>
      <c r="S74" s="39"/>
      <c r="T74" s="39"/>
      <c r="U74" s="39"/>
      <c r="V74" s="39"/>
      <c r="W74" s="40"/>
      <c r="X74" s="40"/>
      <c r="Y74" s="40"/>
      <c r="Z74" s="40"/>
      <c r="AA74" s="40"/>
      <c r="AB74" s="40"/>
      <c r="AC74" s="40"/>
      <c r="AD74" s="40"/>
      <c r="AE74" s="40"/>
      <c r="AF74" s="43"/>
      <c r="AG74" s="4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43"/>
      <c r="BU74" s="40"/>
      <c r="BV74" s="43"/>
      <c r="BW74" s="4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43"/>
      <c r="DK74" s="40"/>
      <c r="DL74" s="40"/>
    </row>
    <row r="75" spans="8:8" ht="18.95" customHeight="1">
      <c r="A75" s="174"/>
      <c r="B75" s="174"/>
      <c r="C75" s="175" t="s">
        <v>46</v>
      </c>
      <c r="D75" s="175"/>
      <c r="E75" s="175"/>
      <c r="F75" s="175"/>
      <c r="G75" s="21"/>
      <c r="H75" s="177"/>
      <c r="I75" s="177"/>
      <c r="J75" s="177"/>
      <c r="K75" s="177"/>
      <c r="L75" s="177"/>
      <c r="M75" s="21"/>
      <c r="N75" s="21"/>
      <c r="O75" s="38"/>
      <c r="P75" s="39"/>
      <c r="Q75" s="39"/>
      <c r="R75" s="39"/>
      <c r="S75" s="39"/>
      <c r="T75" s="39"/>
      <c r="U75" s="39"/>
      <c r="V75" s="39"/>
      <c r="W75" s="40"/>
      <c r="X75" s="40"/>
      <c r="Y75" s="40"/>
      <c r="Z75" s="40"/>
      <c r="AA75" s="40"/>
      <c r="AB75" s="40"/>
      <c r="AC75" s="40"/>
      <c r="AD75" s="40"/>
      <c r="AE75" s="40"/>
      <c r="AF75" s="43"/>
      <c r="AG75" s="4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43"/>
      <c r="BU75" s="40"/>
      <c r="BV75" s="43"/>
      <c r="BW75" s="4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43"/>
      <c r="DK75" s="40"/>
      <c r="DL75" s="40"/>
    </row>
    <row r="76" spans="8:8" ht="35.0" customHeight="1">
      <c r="A76" s="176" t="s">
        <v>47</v>
      </c>
      <c r="B76" s="176" t="s">
        <v>3</v>
      </c>
      <c r="C76" s="176" t="s">
        <v>48</v>
      </c>
      <c r="D76" s="176" t="s">
        <v>49</v>
      </c>
      <c r="E76" s="176" t="s">
        <v>50</v>
      </c>
      <c r="F76" s="176" t="s">
        <v>51</v>
      </c>
      <c r="G76" s="124"/>
      <c r="H76" s="208"/>
      <c r="I76" s="208"/>
      <c r="J76" s="208"/>
      <c r="K76" s="208"/>
      <c r="L76" s="208"/>
      <c r="M76" s="124"/>
      <c r="N76" s="124"/>
      <c r="O76" s="38"/>
      <c r="P76" s="39"/>
      <c r="Q76" s="39"/>
      <c r="R76" s="39"/>
      <c r="S76" s="39"/>
      <c r="T76" s="39"/>
      <c r="U76" s="39"/>
      <c r="V76" s="39"/>
      <c r="W76" s="40"/>
      <c r="X76" s="40"/>
      <c r="Y76" s="40"/>
      <c r="Z76" s="40"/>
      <c r="AA76" s="41"/>
      <c r="AB76" s="42"/>
      <c r="AC76" s="40"/>
      <c r="AD76" s="40"/>
      <c r="AE76" s="40"/>
      <c r="AF76" s="43"/>
      <c r="AG76" s="43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43"/>
      <c r="BU76" s="40"/>
      <c r="BV76" s="43"/>
      <c r="BW76" s="43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125"/>
      <c r="CW76" s="125"/>
      <c r="CX76" s="125"/>
      <c r="CY76" s="125"/>
      <c r="CZ76" s="125"/>
      <c r="DA76" s="125"/>
      <c r="DB76" s="125"/>
      <c r="DC76" s="125"/>
      <c r="DD76" s="125"/>
      <c r="DE76" s="125"/>
      <c r="DF76" s="125"/>
      <c r="DG76" s="125"/>
      <c r="DH76" s="125"/>
      <c r="DI76" s="125"/>
      <c r="DJ76" s="43"/>
      <c r="DK76" s="40"/>
      <c r="DL76" s="40"/>
    </row>
    <row r="77" spans="8:8" ht="17.0" customHeight="1">
      <c r="A77" s="178">
        <v>1.0</v>
      </c>
      <c r="B77" s="178">
        <v>2.0</v>
      </c>
      <c r="C77" s="178">
        <v>3.0</v>
      </c>
      <c r="D77" s="178">
        <v>4.0</v>
      </c>
      <c r="E77" s="178">
        <v>5.0</v>
      </c>
      <c r="F77" s="178">
        <v>6.0</v>
      </c>
      <c r="G77" s="21"/>
      <c r="H77" s="177"/>
      <c r="I77" s="177"/>
      <c r="J77" s="177"/>
      <c r="K77" s="177"/>
      <c r="L77" s="177"/>
      <c r="M77" s="21"/>
      <c r="N77" s="21"/>
      <c r="O77" s="21"/>
      <c r="P77" s="22"/>
      <c r="Q77" s="22"/>
      <c r="R77" s="22"/>
      <c r="S77" s="22"/>
      <c r="T77" s="22"/>
      <c r="U77" s="22"/>
      <c r="V77" s="22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64"/>
      <c r="BA77" s="64"/>
      <c r="BB77" s="23"/>
      <c r="BC77" s="64"/>
      <c r="BD77" s="23"/>
      <c r="BE77" s="23"/>
      <c r="BF77" s="65"/>
      <c r="BG77" s="65"/>
      <c r="BH77" s="65"/>
      <c r="BI77" s="65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64"/>
      <c r="CQ77" s="64"/>
      <c r="CR77" s="23"/>
      <c r="CS77" s="64"/>
      <c r="CT77" s="23"/>
      <c r="CU77" s="23"/>
      <c r="CV77" s="65"/>
      <c r="CW77" s="65"/>
      <c r="CX77" s="65"/>
      <c r="CY77" s="65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3"/>
      <c r="DK77" s="23"/>
      <c r="DL77" s="23"/>
    </row>
    <row r="78" spans="8:8" s="67" ht="27.75" customFormat="1" customHeight="1">
      <c r="A78" s="180">
        <v>131201.0</v>
      </c>
      <c r="B78" s="181" t="s">
        <v>22</v>
      </c>
      <c r="C78" s="182">
        <v>17.0</v>
      </c>
      <c r="D78" s="182">
        <v>17.0</v>
      </c>
      <c r="E78" s="182">
        <f t="shared" si="3" ref="E78:E88">F78*D78</f>
        <v>499.79999999999995</v>
      </c>
      <c r="F78" s="183">
        <v>29.4</v>
      </c>
      <c r="G78" s="21"/>
      <c r="H78" s="177"/>
      <c r="I78" s="177"/>
      <c r="J78" s="177"/>
      <c r="K78" s="177"/>
      <c r="L78" s="177"/>
      <c r="M78" s="21"/>
      <c r="N78" s="21"/>
      <c r="O78" s="21"/>
      <c r="P78" s="22"/>
      <c r="Q78" s="22"/>
      <c r="R78" s="22"/>
      <c r="S78" s="22"/>
      <c r="T78" s="22"/>
      <c r="U78" s="22"/>
      <c r="V78" s="22"/>
      <c r="W78" s="74"/>
      <c r="X78" s="74"/>
      <c r="Y78" s="23"/>
      <c r="Z78" s="23"/>
      <c r="AA78" s="23"/>
      <c r="AB78" s="23"/>
      <c r="AC78" s="129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8"/>
      <c r="DI78" s="28"/>
      <c r="DJ78" s="23"/>
      <c r="DK78" s="23"/>
      <c r="DL78" s="23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</row>
    <row r="79" spans="8:8" s="84" ht="27.75" customFormat="1" customHeight="1">
      <c r="A79" s="184">
        <v>131207.0</v>
      </c>
      <c r="B79" s="185" t="s">
        <v>24</v>
      </c>
      <c r="C79" s="182">
        <v>12.0</v>
      </c>
      <c r="D79" s="182">
        <v>12.0</v>
      </c>
      <c r="E79" s="182">
        <f t="shared" si="3"/>
        <v>352.79999999999995</v>
      </c>
      <c r="F79" s="183">
        <v>29.4</v>
      </c>
      <c r="G79" s="21"/>
      <c r="H79" s="177"/>
      <c r="I79" s="177"/>
      <c r="J79" s="177"/>
      <c r="K79" s="177"/>
      <c r="L79" s="177"/>
      <c r="M79" s="21"/>
      <c r="N79" s="21"/>
      <c r="O79" s="21"/>
      <c r="P79" s="22"/>
      <c r="Q79" s="22"/>
      <c r="R79" s="22"/>
      <c r="S79" s="22"/>
      <c r="T79" s="22"/>
      <c r="U79" s="22"/>
      <c r="V79" s="22"/>
      <c r="W79" s="74"/>
      <c r="X79" s="74"/>
      <c r="Y79" s="23"/>
      <c r="Z79" s="23"/>
      <c r="AA79" s="23"/>
      <c r="AB79" s="23"/>
      <c r="AC79" s="129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8"/>
      <c r="DI79" s="28"/>
      <c r="DJ79" s="23"/>
      <c r="DK79" s="23"/>
      <c r="DL79" s="23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</row>
    <row r="80" spans="8:8" s="131" ht="27.75" customFormat="1" customHeight="1">
      <c r="A80" s="184">
        <v>131208.0</v>
      </c>
      <c r="B80" s="209" t="s">
        <v>25</v>
      </c>
      <c r="C80" s="182">
        <v>10.0</v>
      </c>
      <c r="D80" s="182">
        <v>12.0</v>
      </c>
      <c r="E80" s="182">
        <f t="shared" si="3"/>
        <v>352.79999999999995</v>
      </c>
      <c r="F80" s="183">
        <v>29.4</v>
      </c>
      <c r="G80" s="21"/>
      <c r="H80" s="177"/>
      <c r="I80" s="177"/>
      <c r="J80" s="177"/>
      <c r="K80" s="177"/>
      <c r="L80" s="177"/>
      <c r="M80" s="21"/>
      <c r="N80" s="21"/>
      <c r="O80" s="21"/>
      <c r="P80" s="22"/>
      <c r="Q80" s="22"/>
      <c r="R80" s="22"/>
      <c r="S80" s="22"/>
      <c r="T80" s="22"/>
      <c r="U80" s="22"/>
      <c r="V80" s="22"/>
      <c r="W80" s="74"/>
      <c r="X80" s="74"/>
      <c r="Y80" s="28"/>
      <c r="Z80" s="28"/>
      <c r="AA80" s="28"/>
      <c r="AB80" s="28"/>
      <c r="AC80" s="135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</row>
    <row r="81" spans="8:8" s="84" ht="27.75" customFormat="1" customHeight="1">
      <c r="A81" s="184">
        <v>131209.0</v>
      </c>
      <c r="B81" s="185" t="s">
        <v>26</v>
      </c>
      <c r="C81" s="182">
        <v>0.0</v>
      </c>
      <c r="D81" s="182">
        <v>0.0</v>
      </c>
      <c r="E81" s="182">
        <f t="shared" si="3"/>
        <v>0.0</v>
      </c>
      <c r="F81" s="183">
        <v>29.4</v>
      </c>
      <c r="G81" s="21"/>
      <c r="H81" s="177"/>
      <c r="I81" s="177"/>
      <c r="J81" s="177"/>
      <c r="K81" s="177"/>
      <c r="L81" s="177"/>
      <c r="M81" s="21"/>
      <c r="N81" s="21"/>
      <c r="O81" s="21"/>
      <c r="P81" s="22"/>
      <c r="Q81" s="22"/>
      <c r="R81" s="22"/>
      <c r="S81" s="22"/>
      <c r="T81" s="22"/>
      <c r="U81" s="22"/>
      <c r="V81" s="22"/>
      <c r="W81" s="74"/>
      <c r="X81" s="74"/>
      <c r="Y81" s="23"/>
      <c r="Z81" s="23"/>
      <c r="AA81" s="23"/>
      <c r="AB81" s="23"/>
      <c r="AC81" s="129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8"/>
      <c r="DI81" s="28"/>
      <c r="DJ81" s="23"/>
      <c r="DK81" s="23"/>
      <c r="DL81" s="23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</row>
    <row r="82" spans="8:8" s="84" ht="27.75" customFormat="1" customHeight="1">
      <c r="A82" s="184">
        <v>131202.0</v>
      </c>
      <c r="B82" s="185" t="s">
        <v>27</v>
      </c>
      <c r="C82" s="182">
        <v>27.0</v>
      </c>
      <c r="D82" s="182">
        <v>29.0</v>
      </c>
      <c r="E82" s="182">
        <f t="shared" si="3"/>
        <v>852.5999999999999</v>
      </c>
      <c r="F82" s="183">
        <v>29.4</v>
      </c>
      <c r="G82" s="21"/>
      <c r="H82" s="177"/>
      <c r="I82" s="177"/>
      <c r="J82" s="177"/>
      <c r="K82" s="177"/>
      <c r="L82" s="177"/>
      <c r="M82" s="21"/>
      <c r="N82" s="21"/>
      <c r="O82" s="21"/>
      <c r="P82" s="22"/>
      <c r="Q82" s="22"/>
      <c r="R82" s="22"/>
      <c r="S82" s="22"/>
      <c r="T82" s="22"/>
      <c r="U82" s="22"/>
      <c r="V82" s="22"/>
      <c r="W82" s="74"/>
      <c r="X82" s="74"/>
      <c r="Y82" s="23"/>
      <c r="Z82" s="23"/>
      <c r="AA82" s="23"/>
      <c r="AB82" s="23"/>
      <c r="AC82" s="129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8"/>
      <c r="DI82" s="28"/>
      <c r="DJ82" s="23"/>
      <c r="DK82" s="23"/>
      <c r="DL82" s="23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</row>
    <row r="83" spans="8:8" s="84" ht="27.75" customFormat="1" customHeight="1">
      <c r="A83" s="184">
        <v>131206.0</v>
      </c>
      <c r="B83" s="185" t="s">
        <v>28</v>
      </c>
      <c r="C83" s="182">
        <v>0.0</v>
      </c>
      <c r="D83" s="182">
        <v>1.0</v>
      </c>
      <c r="E83" s="182">
        <f t="shared" si="3"/>
        <v>29.4</v>
      </c>
      <c r="F83" s="183">
        <v>29.4</v>
      </c>
      <c r="G83" s="21"/>
      <c r="H83" s="177"/>
      <c r="I83" s="177"/>
      <c r="J83" s="177"/>
      <c r="K83" s="177"/>
      <c r="L83" s="177"/>
      <c r="M83" s="21"/>
      <c r="N83" s="21"/>
      <c r="O83" s="21"/>
      <c r="P83" s="22"/>
      <c r="Q83" s="22"/>
      <c r="R83" s="22"/>
      <c r="S83" s="22"/>
      <c r="T83" s="22"/>
      <c r="U83" s="22"/>
      <c r="V83" s="22"/>
      <c r="W83" s="74"/>
      <c r="X83" s="74"/>
      <c r="Y83" s="23"/>
      <c r="Z83" s="23"/>
      <c r="AA83" s="23"/>
      <c r="AB83" s="23"/>
      <c r="AC83" s="129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8"/>
      <c r="DI83" s="28"/>
      <c r="DJ83" s="23"/>
      <c r="DK83" s="23"/>
      <c r="DL83" s="23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</row>
    <row r="84" spans="8:8" s="84" ht="27.75" customFormat="1" customHeight="1">
      <c r="A84" s="184">
        <v>131204.0</v>
      </c>
      <c r="B84" s="185" t="s">
        <v>29</v>
      </c>
      <c r="C84" s="182">
        <v>77.0</v>
      </c>
      <c r="D84" s="182">
        <f>154+16</f>
        <v>170.0</v>
      </c>
      <c r="E84" s="182">
        <f t="shared" si="3"/>
        <v>4998.0</v>
      </c>
      <c r="F84" s="183">
        <v>29.4</v>
      </c>
      <c r="G84" s="21"/>
      <c r="H84" s="177"/>
      <c r="I84" s="177"/>
      <c r="J84" s="177"/>
      <c r="K84" s="177"/>
      <c r="L84" s="177"/>
      <c r="M84" s="21"/>
      <c r="N84" s="21"/>
      <c r="O84" s="21"/>
      <c r="P84" s="22"/>
      <c r="Q84" s="22"/>
      <c r="R84" s="22"/>
      <c r="S84" s="22"/>
      <c r="T84" s="22"/>
      <c r="U84" s="22"/>
      <c r="V84" s="22"/>
      <c r="W84" s="74"/>
      <c r="X84" s="74"/>
      <c r="Y84" s="23"/>
      <c r="Z84" s="23"/>
      <c r="AA84" s="23"/>
      <c r="AB84" s="23"/>
      <c r="AC84" s="129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8"/>
      <c r="DI84" s="28"/>
      <c r="DJ84" s="23"/>
      <c r="DK84" s="23"/>
      <c r="DL84" s="23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</row>
    <row r="85" spans="8:8" s="84" ht="27.75" customFormat="1" customHeight="1">
      <c r="A85" s="184">
        <v>131203.0</v>
      </c>
      <c r="B85" s="185" t="s">
        <v>30</v>
      </c>
      <c r="C85" s="182">
        <v>14.0</v>
      </c>
      <c r="D85" s="182">
        <v>19.0</v>
      </c>
      <c r="E85" s="182">
        <f t="shared" si="3"/>
        <v>558.6</v>
      </c>
      <c r="F85" s="183">
        <v>29.4</v>
      </c>
      <c r="G85" s="21"/>
      <c r="H85" s="177"/>
      <c r="I85" s="177"/>
      <c r="J85" s="177"/>
      <c r="K85" s="177"/>
      <c r="L85" s="177"/>
      <c r="M85" s="21"/>
      <c r="N85" s="21"/>
      <c r="O85" s="21"/>
      <c r="P85" s="22"/>
      <c r="Q85" s="22"/>
      <c r="R85" s="22"/>
      <c r="S85" s="22"/>
      <c r="T85" s="22"/>
      <c r="U85" s="22"/>
      <c r="V85" s="22"/>
      <c r="W85" s="74"/>
      <c r="X85" s="74"/>
      <c r="Y85" s="23"/>
      <c r="Z85" s="23"/>
      <c r="AA85" s="23"/>
      <c r="AB85" s="23"/>
      <c r="AC85" s="129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8"/>
      <c r="DI85" s="28"/>
      <c r="DJ85" s="23"/>
      <c r="DK85" s="23"/>
      <c r="DL85" s="23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</row>
    <row r="86" spans="8:8" s="84" ht="27.75" customFormat="1" customHeight="1">
      <c r="A86" s="184">
        <v>131210.0</v>
      </c>
      <c r="B86" s="185" t="s">
        <v>31</v>
      </c>
      <c r="C86" s="182">
        <v>12.0</v>
      </c>
      <c r="D86" s="182">
        <v>12.0</v>
      </c>
      <c r="E86" s="182">
        <f t="shared" si="3"/>
        <v>352.79999999999995</v>
      </c>
      <c r="F86" s="183">
        <v>29.4</v>
      </c>
      <c r="G86" s="21"/>
      <c r="H86" s="177"/>
      <c r="I86" s="177"/>
      <c r="J86" s="177"/>
      <c r="K86" s="177"/>
      <c r="L86" s="177"/>
      <c r="M86" s="21"/>
      <c r="N86" s="21"/>
      <c r="O86" s="21"/>
      <c r="P86" s="22"/>
      <c r="Q86" s="22"/>
      <c r="R86" s="22"/>
      <c r="S86" s="22"/>
      <c r="T86" s="22"/>
      <c r="U86" s="22"/>
      <c r="V86" s="22"/>
      <c r="W86" s="74"/>
      <c r="X86" s="74"/>
      <c r="Y86" s="23"/>
      <c r="Z86" s="23"/>
      <c r="AA86" s="23"/>
      <c r="AB86" s="23"/>
      <c r="AC86" s="129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8"/>
      <c r="DI86" s="28"/>
      <c r="DJ86" s="23"/>
      <c r="DK86" s="23"/>
      <c r="DL86" s="23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</row>
    <row r="87" spans="8:8" s="84" ht="27.75" customFormat="1" customHeight="1">
      <c r="A87" s="184">
        <v>131211.0</v>
      </c>
      <c r="B87" s="185" t="s">
        <v>32</v>
      </c>
      <c r="C87" s="182">
        <v>1.0</v>
      </c>
      <c r="D87" s="182">
        <v>2.2</v>
      </c>
      <c r="E87" s="182">
        <f t="shared" si="3"/>
        <v>64.68</v>
      </c>
      <c r="F87" s="183">
        <v>29.4</v>
      </c>
      <c r="G87" s="21"/>
      <c r="H87" s="177"/>
      <c r="I87" s="177"/>
      <c r="J87" s="177"/>
      <c r="K87" s="177"/>
      <c r="L87" s="177"/>
      <c r="M87" s="21"/>
      <c r="N87" s="21"/>
      <c r="O87" s="21"/>
      <c r="P87" s="22"/>
      <c r="Q87" s="22"/>
      <c r="R87" s="22"/>
      <c r="S87" s="22"/>
      <c r="T87" s="22"/>
      <c r="U87" s="22"/>
      <c r="V87" s="22"/>
      <c r="W87" s="74"/>
      <c r="X87" s="74"/>
      <c r="Y87" s="23"/>
      <c r="Z87" s="23"/>
      <c r="AA87" s="23"/>
      <c r="AB87" s="23"/>
      <c r="AC87" s="129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8"/>
      <c r="DI87" s="28"/>
      <c r="DJ87" s="23"/>
      <c r="DK87" s="23"/>
      <c r="DL87" s="23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</row>
    <row r="88" spans="8:8" s="84" ht="27.75" customFormat="1" customHeight="1">
      <c r="A88" s="189">
        <v>131205.0</v>
      </c>
      <c r="B88" s="185" t="s">
        <v>33</v>
      </c>
      <c r="C88" s="182">
        <v>0.0</v>
      </c>
      <c r="D88" s="182">
        <v>0.0</v>
      </c>
      <c r="E88" s="182">
        <f t="shared" si="3"/>
        <v>0.0</v>
      </c>
      <c r="F88" s="183">
        <v>0.0</v>
      </c>
      <c r="G88" s="21"/>
      <c r="H88" s="177"/>
      <c r="I88" s="177"/>
      <c r="J88" s="177"/>
      <c r="K88" s="177"/>
      <c r="L88" s="177"/>
      <c r="M88" s="21"/>
      <c r="N88" s="21"/>
      <c r="O88" s="21"/>
      <c r="P88" s="22"/>
      <c r="Q88" s="22"/>
      <c r="R88" s="22"/>
      <c r="S88" s="22"/>
      <c r="T88" s="22"/>
      <c r="U88" s="22"/>
      <c r="V88" s="22"/>
      <c r="W88" s="74"/>
      <c r="X88" s="74"/>
      <c r="Y88" s="23"/>
      <c r="Z88" s="23"/>
      <c r="AA88" s="23"/>
      <c r="AB88" s="23"/>
      <c r="AC88" s="129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8"/>
      <c r="DI88" s="28"/>
      <c r="DJ88" s="23"/>
      <c r="DK88" s="23"/>
      <c r="DL88" s="23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</row>
    <row r="89" spans="8:8" ht="7.5" customHeight="1">
      <c r="A89" s="213"/>
      <c r="B89" s="213"/>
      <c r="C89" s="214"/>
      <c r="D89" s="214"/>
      <c r="E89" s="215"/>
      <c r="F89" s="215"/>
      <c r="G89" s="21"/>
      <c r="H89" s="177"/>
      <c r="I89" s="177"/>
      <c r="J89" s="177"/>
      <c r="K89" s="177"/>
      <c r="L89" s="177"/>
      <c r="M89" s="21"/>
      <c r="N89" s="21"/>
      <c r="O89" s="21"/>
      <c r="P89" s="22"/>
      <c r="Q89" s="22"/>
      <c r="R89" s="22"/>
      <c r="S89" s="22"/>
      <c r="T89" s="22"/>
      <c r="U89" s="22"/>
      <c r="V89" s="22"/>
      <c r="W89" s="90"/>
      <c r="X89" s="90"/>
      <c r="Y89" s="90"/>
      <c r="Z89" s="90"/>
      <c r="AA89" s="90"/>
      <c r="AB89" s="90"/>
      <c r="AC89" s="90"/>
      <c r="AD89" s="90"/>
      <c r="AE89" s="90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90"/>
      <c r="BA89" s="64"/>
      <c r="BB89" s="160"/>
      <c r="BC89" s="90"/>
      <c r="BD89" s="161"/>
      <c r="BE89" s="91"/>
      <c r="BF89" s="162"/>
      <c r="BG89" s="65"/>
      <c r="BH89" s="65"/>
      <c r="BI89" s="65"/>
      <c r="BJ89" s="163"/>
      <c r="BK89" s="92"/>
      <c r="BL89" s="92"/>
      <c r="BM89" s="92"/>
      <c r="BN89" s="92"/>
      <c r="BO89" s="92"/>
      <c r="BP89" s="92"/>
      <c r="BQ89" s="92"/>
      <c r="BR89" s="92"/>
      <c r="BS89" s="92"/>
      <c r="BT89" s="164"/>
      <c r="BU89" s="90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92"/>
      <c r="DI89" s="92"/>
      <c r="DJ89" s="90"/>
      <c r="DK89" s="90"/>
      <c r="DL89" s="90"/>
    </row>
    <row r="90" spans="8:8" ht="27.75" customHeight="1">
      <c r="A90" s="216" t="s">
        <v>34</v>
      </c>
      <c r="B90" s="217"/>
      <c r="C90" s="218">
        <f>SUM(C77:C89)</f>
        <v>173.0</v>
      </c>
      <c r="D90" s="218">
        <f>SUM(D77:D89)</f>
        <v>278.2</v>
      </c>
      <c r="E90" s="218">
        <f>SUM(E77:E89)</f>
        <v>8066.4800000000005</v>
      </c>
      <c r="F90" s="183">
        <v>29.4</v>
      </c>
      <c r="G90" s="99"/>
      <c r="H90" s="196"/>
      <c r="I90" s="196"/>
      <c r="J90" s="196"/>
      <c r="K90" s="196"/>
      <c r="L90" s="196"/>
      <c r="M90" s="99"/>
      <c r="N90" s="99"/>
      <c r="O90" s="99"/>
      <c r="P90" s="100"/>
      <c r="Q90" s="100"/>
      <c r="R90" s="100"/>
      <c r="S90" s="100"/>
      <c r="T90" s="100"/>
      <c r="U90" s="100"/>
      <c r="V90" s="100"/>
      <c r="W90" s="101"/>
      <c r="X90" s="101"/>
      <c r="Y90" s="101"/>
      <c r="Z90" s="101"/>
      <c r="AA90" s="101"/>
      <c r="AB90" s="101"/>
      <c r="AC90" s="101"/>
      <c r="AD90" s="101"/>
      <c r="AE90" s="101"/>
      <c r="AF90" s="23"/>
      <c r="AG90" s="23"/>
      <c r="AH90" s="103"/>
      <c r="AI90" s="103"/>
      <c r="AJ90" s="101"/>
      <c r="AK90" s="103"/>
      <c r="AL90" s="103"/>
      <c r="AM90" s="101"/>
      <c r="AN90" s="103"/>
      <c r="AO90" s="103"/>
      <c r="AP90" s="101"/>
      <c r="AQ90" s="103"/>
      <c r="AR90" s="103"/>
      <c r="AS90" s="101"/>
      <c r="AT90" s="103"/>
      <c r="AU90" s="103"/>
      <c r="AV90" s="101"/>
      <c r="AW90" s="103"/>
      <c r="AX90" s="103"/>
      <c r="AY90" s="101"/>
      <c r="AZ90" s="103"/>
      <c r="BA90" s="103"/>
      <c r="BB90" s="101"/>
      <c r="BC90" s="103"/>
      <c r="BD90" s="103"/>
      <c r="BE90" s="101"/>
      <c r="BF90" s="104"/>
      <c r="BG90" s="104"/>
      <c r="BH90" s="101"/>
      <c r="BI90" s="104"/>
      <c r="BJ90" s="104"/>
      <c r="BK90" s="101"/>
      <c r="BL90" s="104"/>
      <c r="BM90" s="104"/>
      <c r="BN90" s="101"/>
      <c r="BO90" s="104"/>
      <c r="BP90" s="104"/>
      <c r="BQ90" s="101"/>
      <c r="BR90" s="104"/>
      <c r="BS90" s="104"/>
      <c r="BT90" s="101"/>
      <c r="BU90" s="101"/>
      <c r="BV90" s="23"/>
      <c r="BW90" s="2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4"/>
      <c r="DI90" s="104"/>
      <c r="DJ90" s="101"/>
      <c r="DK90" s="101"/>
      <c r="DL90" s="101"/>
    </row>
    <row r="91" spans="8:8" ht="30.0" customHeight="1">
      <c r="A91" s="221"/>
      <c r="B91" s="238">
        <v>2023.0</v>
      </c>
      <c r="C91" s="200">
        <v>254.0</v>
      </c>
      <c r="D91" s="200">
        <v>179.0</v>
      </c>
      <c r="E91" s="199">
        <v>6444.0</v>
      </c>
      <c r="F91" s="200">
        <v>34.9</v>
      </c>
      <c r="G91" s="116"/>
      <c r="H91" s="201"/>
      <c r="I91" s="201"/>
      <c r="J91" s="201"/>
      <c r="K91" s="201"/>
      <c r="L91" s="201"/>
      <c r="M91" s="116"/>
      <c r="N91" s="116"/>
      <c r="O91" s="116"/>
      <c r="P91" s="149"/>
      <c r="Q91" s="149"/>
      <c r="R91" s="149"/>
      <c r="S91" s="149"/>
      <c r="T91" s="149"/>
      <c r="U91" s="149"/>
      <c r="V91" s="149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23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18"/>
      <c r="BG91" s="118"/>
      <c r="BH91" s="118"/>
      <c r="BI91" s="118"/>
      <c r="BJ91" s="118"/>
      <c r="BK91" s="118"/>
      <c r="BL91" s="118"/>
      <c r="BM91" s="118"/>
      <c r="BN91" s="118"/>
      <c r="BO91" s="118"/>
      <c r="BP91" s="118"/>
      <c r="BQ91" s="118"/>
      <c r="BR91" s="118"/>
      <c r="BS91" s="118"/>
      <c r="BT91" s="15"/>
      <c r="BU91" s="15"/>
      <c r="BV91" s="15"/>
      <c r="BW91" s="23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18"/>
      <c r="CW91" s="118"/>
      <c r="CX91" s="118"/>
      <c r="CY91" s="118"/>
      <c r="CZ91" s="118"/>
      <c r="DA91" s="118"/>
      <c r="DB91" s="118"/>
      <c r="DC91" s="118"/>
      <c r="DD91" s="118"/>
      <c r="DE91" s="118"/>
      <c r="DF91" s="118"/>
      <c r="DG91" s="118"/>
      <c r="DH91" s="118"/>
      <c r="DI91" s="118"/>
      <c r="DJ91" s="15"/>
      <c r="DK91" s="15"/>
      <c r="DL91" s="15"/>
    </row>
    <row r="92" spans="8:8" ht="30.0" customHeight="1">
      <c r="A92" s="222"/>
      <c r="B92" s="198">
        <v>2022.0</v>
      </c>
      <c r="C92" s="200">
        <v>163.0</v>
      </c>
      <c r="D92" s="200">
        <v>114.0</v>
      </c>
      <c r="E92" s="200">
        <v>4.172</v>
      </c>
      <c r="F92" s="200" t="s">
        <v>61</v>
      </c>
      <c r="G92" s="21"/>
      <c r="H92" s="177"/>
      <c r="I92" s="177"/>
      <c r="J92" s="177"/>
      <c r="K92" s="177"/>
      <c r="L92" s="177"/>
      <c r="M92" s="21"/>
      <c r="N92" s="21"/>
      <c r="O92" s="21"/>
      <c r="P92" s="22"/>
      <c r="Q92" s="22"/>
      <c r="R92" s="22"/>
      <c r="S92" s="22"/>
      <c r="T92" s="22"/>
      <c r="U92" s="22"/>
      <c r="V92" s="22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3"/>
      <c r="DK92" s="23"/>
      <c r="DL92" s="23"/>
    </row>
    <row r="93" spans="8:8" ht="30.0" customHeight="1">
      <c r="A93" s="222"/>
      <c r="B93" s="198">
        <v>2021.0</v>
      </c>
      <c r="C93" s="200">
        <v>153.0</v>
      </c>
      <c r="D93" s="200">
        <v>154.0</v>
      </c>
      <c r="E93" s="200">
        <v>5.698</v>
      </c>
      <c r="F93" s="200" t="s">
        <v>62</v>
      </c>
      <c r="G93" s="21"/>
      <c r="H93" s="177"/>
      <c r="I93" s="177"/>
      <c r="J93" s="177"/>
      <c r="K93" s="177"/>
      <c r="L93" s="177"/>
      <c r="M93" s="21"/>
      <c r="N93" s="21"/>
      <c r="O93" s="21"/>
      <c r="P93" s="22"/>
      <c r="Q93" s="22"/>
      <c r="R93" s="22"/>
      <c r="S93" s="22"/>
      <c r="T93" s="22"/>
      <c r="U93" s="22"/>
      <c r="V93" s="22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3"/>
      <c r="DK93" s="23"/>
      <c r="DL93" s="23"/>
    </row>
    <row r="94" spans="8:8" ht="30.0" customHeight="1">
      <c r="A94" s="222"/>
      <c r="B94" s="198">
        <v>2020.0</v>
      </c>
      <c r="C94" s="200">
        <v>141.0</v>
      </c>
      <c r="D94" s="200">
        <v>121.0</v>
      </c>
      <c r="E94" s="200">
        <v>3.45</v>
      </c>
      <c r="F94" s="200" t="s">
        <v>63</v>
      </c>
      <c r="G94" s="21"/>
      <c r="H94" s="177"/>
      <c r="I94" s="177"/>
      <c r="J94" s="177"/>
      <c r="K94" s="177"/>
      <c r="L94" s="177"/>
      <c r="M94" s="21"/>
      <c r="N94" s="21"/>
      <c r="O94" s="21"/>
      <c r="P94" s="22"/>
      <c r="Q94" s="22"/>
      <c r="R94" s="22"/>
      <c r="S94" s="22"/>
      <c r="T94" s="22"/>
      <c r="U94" s="22"/>
      <c r="V94" s="22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3"/>
      <c r="DK94" s="23"/>
      <c r="DL94" s="23"/>
    </row>
    <row r="95" spans="8:8" ht="18.95" customHeight="1">
      <c r="A95" s="223"/>
      <c r="B95" s="223"/>
      <c r="G95" s="21"/>
      <c r="H95" s="177"/>
      <c r="I95" s="177"/>
      <c r="J95" s="177"/>
      <c r="K95" s="177"/>
      <c r="L95" s="177"/>
      <c r="M95" s="21"/>
      <c r="N95" s="21"/>
      <c r="O95" s="21"/>
      <c r="P95" s="22"/>
      <c r="Q95" s="22"/>
      <c r="R95" s="22"/>
      <c r="S95" s="22"/>
      <c r="T95" s="22"/>
      <c r="U95" s="22"/>
      <c r="V95" s="22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3"/>
      <c r="DK95" s="23"/>
      <c r="DL95" s="23"/>
    </row>
    <row r="96" spans="8:8" ht="18.95" customHeight="1">
      <c r="A96" s="224" t="s">
        <v>64</v>
      </c>
      <c r="B96" s="225"/>
      <c r="C96" s="226"/>
      <c r="D96" s="226"/>
      <c r="G96" s="21"/>
      <c r="H96" s="177"/>
      <c r="I96" s="177"/>
      <c r="J96" s="177"/>
      <c r="K96" s="177"/>
      <c r="L96" s="177"/>
      <c r="M96" s="21"/>
      <c r="N96" s="21"/>
      <c r="O96" s="21"/>
      <c r="P96" s="22"/>
      <c r="Q96" s="22"/>
      <c r="R96" s="22"/>
      <c r="S96" s="22"/>
      <c r="T96" s="22"/>
      <c r="U96" s="22"/>
      <c r="V96" s="22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3"/>
      <c r="DK96" s="23"/>
      <c r="DL96" s="23"/>
    </row>
    <row r="97" spans="8:8" ht="18.95" customHeight="1">
      <c r="A97" s="172"/>
      <c r="B97" s="223"/>
      <c r="C97" s="227"/>
      <c r="D97" s="227"/>
      <c r="G97" s="21"/>
      <c r="H97" s="177"/>
      <c r="I97" s="177"/>
      <c r="J97" s="177"/>
      <c r="K97" s="177"/>
      <c r="L97" s="177"/>
      <c r="M97" s="21"/>
      <c r="N97" s="21"/>
      <c r="O97" s="21"/>
      <c r="P97" s="22"/>
      <c r="Q97" s="22"/>
      <c r="R97" s="22"/>
      <c r="S97" s="22"/>
      <c r="T97" s="22"/>
      <c r="U97" s="22"/>
      <c r="V97" s="22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3"/>
      <c r="DK97" s="23"/>
      <c r="DL97" s="23"/>
    </row>
    <row r="98" spans="8:8" ht="18.95" customHeight="1">
      <c r="A98" s="174"/>
      <c r="B98" s="174"/>
      <c r="C98" s="175" t="s">
        <v>46</v>
      </c>
      <c r="D98" s="175"/>
      <c r="E98" s="175"/>
      <c r="F98" s="175"/>
      <c r="G98" s="21"/>
      <c r="H98" s="177"/>
      <c r="I98" s="177"/>
      <c r="J98" s="177"/>
      <c r="K98" s="177"/>
      <c r="L98" s="177"/>
      <c r="M98" s="21"/>
      <c r="N98" s="21"/>
      <c r="O98" s="38"/>
      <c r="P98" s="39"/>
      <c r="Q98" s="39"/>
      <c r="R98" s="39"/>
      <c r="S98" s="39"/>
      <c r="T98" s="39"/>
      <c r="U98" s="39"/>
      <c r="V98" s="39"/>
      <c r="W98" s="40"/>
      <c r="X98" s="40"/>
      <c r="Y98" s="40"/>
      <c r="Z98" s="40"/>
      <c r="AA98" s="40"/>
      <c r="AB98" s="40"/>
      <c r="AC98" s="40"/>
      <c r="AD98" s="40"/>
      <c r="AE98" s="40"/>
      <c r="AF98" s="43"/>
      <c r="AG98" s="4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43"/>
      <c r="BU98" s="40"/>
      <c r="BV98" s="43"/>
      <c r="BW98" s="4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43"/>
      <c r="DK98" s="40"/>
      <c r="DL98" s="40"/>
    </row>
    <row r="99" spans="8:8" ht="33.0" customHeight="1">
      <c r="A99" s="176" t="s">
        <v>47</v>
      </c>
      <c r="B99" s="176" t="s">
        <v>3</v>
      </c>
      <c r="C99" s="176" t="s">
        <v>48</v>
      </c>
      <c r="D99" s="176" t="s">
        <v>49</v>
      </c>
      <c r="E99" s="176" t="s">
        <v>50</v>
      </c>
      <c r="F99" s="176" t="s">
        <v>51</v>
      </c>
      <c r="G99" s="124"/>
      <c r="H99" s="208"/>
      <c r="I99" s="208"/>
      <c r="J99" s="208"/>
      <c r="K99" s="208"/>
      <c r="L99" s="208"/>
      <c r="M99" s="124"/>
      <c r="N99" s="124"/>
      <c r="O99" s="38"/>
      <c r="P99" s="39"/>
      <c r="Q99" s="39"/>
      <c r="R99" s="39"/>
      <c r="S99" s="39"/>
      <c r="T99" s="39"/>
      <c r="U99" s="39"/>
      <c r="V99" s="39"/>
      <c r="W99" s="40"/>
      <c r="X99" s="40"/>
      <c r="Y99" s="40"/>
      <c r="Z99" s="40"/>
      <c r="AA99" s="41"/>
      <c r="AB99" s="42"/>
      <c r="AC99" s="40"/>
      <c r="AD99" s="40"/>
      <c r="AE99" s="40"/>
      <c r="AF99" s="43"/>
      <c r="AG99" s="43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125"/>
      <c r="BG99" s="125"/>
      <c r="BH99" s="125"/>
      <c r="BI99" s="125"/>
      <c r="BJ99" s="125"/>
      <c r="BK99" s="125"/>
      <c r="BL99" s="125"/>
      <c r="BM99" s="125"/>
      <c r="BN99" s="125"/>
      <c r="BO99" s="125"/>
      <c r="BP99" s="125"/>
      <c r="BQ99" s="125"/>
      <c r="BR99" s="125"/>
      <c r="BS99" s="125"/>
      <c r="BT99" s="43"/>
      <c r="BU99" s="40"/>
      <c r="BV99" s="43"/>
      <c r="BW99" s="43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0"/>
      <c r="CK99" s="40"/>
      <c r="CL99" s="40"/>
      <c r="CM99" s="40"/>
      <c r="CN99" s="40"/>
      <c r="CO99" s="40"/>
      <c r="CP99" s="40"/>
      <c r="CQ99" s="40"/>
      <c r="CR99" s="40"/>
      <c r="CS99" s="40"/>
      <c r="CT99" s="40"/>
      <c r="CU99" s="40"/>
      <c r="CV99" s="125"/>
      <c r="CW99" s="125"/>
      <c r="CX99" s="125"/>
      <c r="CY99" s="125"/>
      <c r="CZ99" s="125"/>
      <c r="DA99" s="125"/>
      <c r="DB99" s="125"/>
      <c r="DC99" s="125"/>
      <c r="DD99" s="125"/>
      <c r="DE99" s="125"/>
      <c r="DF99" s="125"/>
      <c r="DG99" s="125"/>
      <c r="DH99" s="125"/>
      <c r="DI99" s="125"/>
      <c r="DJ99" s="43"/>
      <c r="DK99" s="40"/>
      <c r="DL99" s="40"/>
    </row>
    <row r="100" spans="8:8" ht="17.0" customHeight="1">
      <c r="A100" s="178">
        <v>1.0</v>
      </c>
      <c r="B100" s="178">
        <v>2.0</v>
      </c>
      <c r="C100" s="178">
        <v>3.0</v>
      </c>
      <c r="D100" s="178">
        <v>4.0</v>
      </c>
      <c r="E100" s="178">
        <v>5.0</v>
      </c>
      <c r="F100" s="178">
        <v>6.0</v>
      </c>
      <c r="G100" s="21"/>
      <c r="H100" s="177"/>
      <c r="I100" s="177"/>
      <c r="J100" s="177"/>
      <c r="K100" s="177"/>
      <c r="L100" s="177"/>
      <c r="M100" s="21"/>
      <c r="N100" s="21"/>
      <c r="O100" s="21"/>
      <c r="P100" s="22"/>
      <c r="Q100" s="22"/>
      <c r="R100" s="22"/>
      <c r="S100" s="22"/>
      <c r="T100" s="22"/>
      <c r="U100" s="22"/>
      <c r="V100" s="22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64"/>
      <c r="BA100" s="64"/>
      <c r="BB100" s="23"/>
      <c r="BC100" s="64"/>
      <c r="BD100" s="23"/>
      <c r="BE100" s="23"/>
      <c r="BF100" s="65"/>
      <c r="BG100" s="65"/>
      <c r="BH100" s="65"/>
      <c r="BI100" s="65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64"/>
      <c r="CQ100" s="64"/>
      <c r="CR100" s="23"/>
      <c r="CS100" s="64"/>
      <c r="CT100" s="23"/>
      <c r="CU100" s="23"/>
      <c r="CV100" s="65"/>
      <c r="CW100" s="65"/>
      <c r="CX100" s="65"/>
      <c r="CY100" s="65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3"/>
      <c r="DK100" s="23"/>
      <c r="DL100" s="23"/>
    </row>
    <row r="101" spans="8:8" s="67" ht="27.75" customFormat="1" customHeight="1">
      <c r="A101" s="180">
        <v>131201.0</v>
      </c>
      <c r="B101" s="181" t="s">
        <v>22</v>
      </c>
      <c r="C101" s="182">
        <v>19.0</v>
      </c>
      <c r="D101" s="182">
        <v>17.0</v>
      </c>
      <c r="E101" s="182">
        <f t="shared" si="4" ref="E101:E111">F101*D101</f>
        <v>503.20000000000005</v>
      </c>
      <c r="F101" s="183">
        <v>29.6</v>
      </c>
      <c r="G101" s="21"/>
      <c r="H101" s="177"/>
      <c r="I101" s="177"/>
      <c r="J101" s="177"/>
      <c r="K101" s="177"/>
      <c r="L101" s="177"/>
      <c r="M101" s="21"/>
      <c r="N101" s="21"/>
      <c r="O101" s="21"/>
      <c r="P101" s="22"/>
      <c r="Q101" s="22"/>
      <c r="R101" s="22"/>
      <c r="S101" s="22"/>
      <c r="T101" s="22"/>
      <c r="U101" s="22"/>
      <c r="V101" s="22"/>
      <c r="W101" s="74"/>
      <c r="X101" s="74"/>
      <c r="Y101" s="23"/>
      <c r="Z101" s="23"/>
      <c r="AA101" s="23"/>
      <c r="AB101" s="23"/>
      <c r="AC101" s="129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8"/>
      <c r="DI101" s="28"/>
      <c r="DJ101" s="23"/>
      <c r="DK101" s="23"/>
      <c r="DL101" s="23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</row>
    <row r="102" spans="8:8" s="84" ht="27.75" customFormat="1" customHeight="1">
      <c r="A102" s="184">
        <v>131207.0</v>
      </c>
      <c r="B102" s="185" t="s">
        <v>24</v>
      </c>
      <c r="C102" s="182">
        <v>9.0</v>
      </c>
      <c r="D102" s="182">
        <v>13.0</v>
      </c>
      <c r="E102" s="182">
        <f t="shared" si="4"/>
        <v>384.8</v>
      </c>
      <c r="F102" s="183">
        <v>29.6</v>
      </c>
      <c r="G102" s="21"/>
      <c r="H102" s="177"/>
      <c r="I102" s="177"/>
      <c r="J102" s="177"/>
      <c r="K102" s="177"/>
      <c r="L102" s="177"/>
      <c r="M102" s="21"/>
      <c r="N102" s="21"/>
      <c r="O102" s="21"/>
      <c r="P102" s="22"/>
      <c r="Q102" s="22"/>
      <c r="R102" s="22"/>
      <c r="S102" s="22"/>
      <c r="T102" s="22"/>
      <c r="U102" s="22"/>
      <c r="V102" s="22"/>
      <c r="W102" s="74"/>
      <c r="X102" s="74"/>
      <c r="Y102" s="23"/>
      <c r="Z102" s="23"/>
      <c r="AA102" s="23"/>
      <c r="AB102" s="23"/>
      <c r="AC102" s="129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8"/>
      <c r="DI102" s="28"/>
      <c r="DJ102" s="23"/>
      <c r="DK102" s="23"/>
      <c r="DL102" s="23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</row>
    <row r="103" spans="8:8" s="131" ht="27.75" customFormat="1" customHeight="1">
      <c r="A103" s="184">
        <v>131208.0</v>
      </c>
      <c r="B103" s="209" t="s">
        <v>25</v>
      </c>
      <c r="C103" s="182">
        <v>9.0</v>
      </c>
      <c r="D103" s="182">
        <v>10.0</v>
      </c>
      <c r="E103" s="182">
        <f t="shared" si="4"/>
        <v>296.0</v>
      </c>
      <c r="F103" s="183">
        <v>29.6</v>
      </c>
      <c r="G103" s="21"/>
      <c r="H103" s="177"/>
      <c r="I103" s="177"/>
      <c r="J103" s="177"/>
      <c r="K103" s="177"/>
      <c r="L103" s="177"/>
      <c r="M103" s="21"/>
      <c r="N103" s="21"/>
      <c r="O103" s="21"/>
      <c r="P103" s="22"/>
      <c r="Q103" s="22"/>
      <c r="R103" s="22"/>
      <c r="S103" s="22"/>
      <c r="T103" s="22"/>
      <c r="U103" s="22"/>
      <c r="V103" s="22"/>
      <c r="W103" s="74"/>
      <c r="X103" s="74"/>
      <c r="Y103" s="28"/>
      <c r="Z103" s="28"/>
      <c r="AA103" s="28"/>
      <c r="AB103" s="28"/>
      <c r="AC103" s="135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</row>
    <row r="104" spans="8:8" s="84" ht="27.75" customFormat="1" customHeight="1">
      <c r="A104" s="184">
        <v>131209.0</v>
      </c>
      <c r="B104" s="185" t="s">
        <v>26</v>
      </c>
      <c r="C104" s="182">
        <v>0.0</v>
      </c>
      <c r="D104" s="182">
        <v>0.0</v>
      </c>
      <c r="E104" s="182">
        <f t="shared" si="4"/>
        <v>0.0</v>
      </c>
      <c r="F104" s="183">
        <v>0.0</v>
      </c>
      <c r="G104" s="21"/>
      <c r="H104" s="177"/>
      <c r="I104" s="177"/>
      <c r="J104" s="177"/>
      <c r="K104" s="177"/>
      <c r="L104" s="177"/>
      <c r="M104" s="21"/>
      <c r="N104" s="21"/>
      <c r="O104" s="21"/>
      <c r="P104" s="22"/>
      <c r="Q104" s="22"/>
      <c r="R104" s="22"/>
      <c r="S104" s="22"/>
      <c r="T104" s="22"/>
      <c r="U104" s="22"/>
      <c r="V104" s="22"/>
      <c r="W104" s="74"/>
      <c r="X104" s="74"/>
      <c r="Y104" s="23"/>
      <c r="Z104" s="23"/>
      <c r="AA104" s="23"/>
      <c r="AB104" s="23"/>
      <c r="AC104" s="129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8"/>
      <c r="DI104" s="28"/>
      <c r="DJ104" s="23"/>
      <c r="DK104" s="23"/>
      <c r="DL104" s="23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</row>
    <row r="105" spans="8:8" s="84" ht="27.75" customFormat="1" customHeight="1">
      <c r="A105" s="184">
        <v>131202.0</v>
      </c>
      <c r="B105" s="185" t="s">
        <v>27</v>
      </c>
      <c r="C105" s="182">
        <v>25.0</v>
      </c>
      <c r="D105" s="182">
        <v>26.0</v>
      </c>
      <c r="E105" s="182">
        <f t="shared" si="4"/>
        <v>769.6</v>
      </c>
      <c r="F105" s="183">
        <v>29.6</v>
      </c>
      <c r="G105" s="21"/>
      <c r="H105" s="177"/>
      <c r="I105" s="177"/>
      <c r="J105" s="177"/>
      <c r="K105" s="177"/>
      <c r="L105" s="177"/>
      <c r="M105" s="21"/>
      <c r="N105" s="21"/>
      <c r="O105" s="21"/>
      <c r="P105" s="22"/>
      <c r="Q105" s="22"/>
      <c r="R105" s="22"/>
      <c r="S105" s="22"/>
      <c r="T105" s="22"/>
      <c r="U105" s="22"/>
      <c r="V105" s="22"/>
      <c r="W105" s="74"/>
      <c r="X105" s="74"/>
      <c r="Y105" s="23"/>
      <c r="Z105" s="23"/>
      <c r="AA105" s="23"/>
      <c r="AB105" s="23"/>
      <c r="AC105" s="129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8"/>
      <c r="DI105" s="28"/>
      <c r="DJ105" s="23"/>
      <c r="DK105" s="23"/>
      <c r="DL105" s="23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</row>
    <row r="106" spans="8:8" s="84" ht="27.75" customFormat="1" customHeight="1">
      <c r="A106" s="184">
        <v>131206.0</v>
      </c>
      <c r="B106" s="185" t="s">
        <v>28</v>
      </c>
      <c r="C106" s="182">
        <v>0.0</v>
      </c>
      <c r="D106" s="182">
        <v>0.0</v>
      </c>
      <c r="E106" s="182">
        <f t="shared" si="4"/>
        <v>0.0</v>
      </c>
      <c r="F106" s="183">
        <v>0.0</v>
      </c>
      <c r="G106" s="21"/>
      <c r="H106" s="177"/>
      <c r="I106" s="177"/>
      <c r="J106" s="177"/>
      <c r="K106" s="177"/>
      <c r="L106" s="177"/>
      <c r="M106" s="21"/>
      <c r="N106" s="21"/>
      <c r="O106" s="21"/>
      <c r="P106" s="22"/>
      <c r="Q106" s="22"/>
      <c r="R106" s="22"/>
      <c r="S106" s="22"/>
      <c r="T106" s="22"/>
      <c r="U106" s="22"/>
      <c r="V106" s="22"/>
      <c r="W106" s="74"/>
      <c r="X106" s="74"/>
      <c r="Y106" s="23"/>
      <c r="Z106" s="23"/>
      <c r="AA106" s="23"/>
      <c r="AB106" s="23"/>
      <c r="AC106" s="129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8"/>
      <c r="DI106" s="28"/>
      <c r="DJ106" s="23"/>
      <c r="DK106" s="23"/>
      <c r="DL106" s="23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</row>
    <row r="107" spans="8:8" s="84" ht="27.75" customFormat="1" customHeight="1">
      <c r="A107" s="184">
        <v>131204.0</v>
      </c>
      <c r="B107" s="185" t="s">
        <v>29</v>
      </c>
      <c r="C107" s="182">
        <v>123.0</v>
      </c>
      <c r="D107" s="182">
        <f>169+49</f>
        <v>218.0</v>
      </c>
      <c r="E107" s="182">
        <f t="shared" si="4"/>
        <v>6452.8</v>
      </c>
      <c r="F107" s="183">
        <v>29.6</v>
      </c>
      <c r="G107" s="21"/>
      <c r="H107" s="177"/>
      <c r="I107" s="177"/>
      <c r="J107" s="177"/>
      <c r="K107" s="177"/>
      <c r="L107" s="177"/>
      <c r="M107" s="21"/>
      <c r="N107" s="21"/>
      <c r="O107" s="21"/>
      <c r="P107" s="22"/>
      <c r="Q107" s="22"/>
      <c r="R107" s="22"/>
      <c r="S107" s="22"/>
      <c r="T107" s="22"/>
      <c r="U107" s="22"/>
      <c r="V107" s="22"/>
      <c r="W107" s="74"/>
      <c r="X107" s="74"/>
      <c r="Y107" s="23"/>
      <c r="Z107" s="23"/>
      <c r="AA107" s="23"/>
      <c r="AB107" s="23"/>
      <c r="AC107" s="129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8"/>
      <c r="DI107" s="28"/>
      <c r="DJ107" s="23"/>
      <c r="DK107" s="23"/>
      <c r="DL107" s="23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</row>
    <row r="108" spans="8:8" s="84" ht="27.75" customFormat="1" customHeight="1">
      <c r="A108" s="184">
        <v>131203.0</v>
      </c>
      <c r="B108" s="185" t="s">
        <v>30</v>
      </c>
      <c r="C108" s="182">
        <v>9.0</v>
      </c>
      <c r="D108" s="182">
        <v>12.0</v>
      </c>
      <c r="E108" s="182">
        <f t="shared" si="4"/>
        <v>355.20000000000005</v>
      </c>
      <c r="F108" s="183">
        <v>29.6</v>
      </c>
      <c r="G108" s="21"/>
      <c r="H108" s="177"/>
      <c r="I108" s="177"/>
      <c r="J108" s="177"/>
      <c r="K108" s="177"/>
      <c r="L108" s="177"/>
      <c r="M108" s="21"/>
      <c r="N108" s="21"/>
      <c r="O108" s="21"/>
      <c r="P108" s="22"/>
      <c r="Q108" s="22"/>
      <c r="R108" s="22"/>
      <c r="S108" s="22"/>
      <c r="T108" s="22"/>
      <c r="U108" s="22"/>
      <c r="V108" s="22"/>
      <c r="W108" s="74"/>
      <c r="X108" s="74"/>
      <c r="Y108" s="23"/>
      <c r="Z108" s="23"/>
      <c r="AA108" s="23"/>
      <c r="AB108" s="23"/>
      <c r="AC108" s="129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8"/>
      <c r="DI108" s="28"/>
      <c r="DJ108" s="23"/>
      <c r="DK108" s="23"/>
      <c r="DL108" s="23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</row>
    <row r="109" spans="8:8" s="84" ht="27.75" customFormat="1" customHeight="1">
      <c r="A109" s="184">
        <v>131210.0</v>
      </c>
      <c r="B109" s="185" t="s">
        <v>31</v>
      </c>
      <c r="C109" s="182">
        <v>12.0</v>
      </c>
      <c r="D109" s="182">
        <v>11.0</v>
      </c>
      <c r="E109" s="182">
        <f t="shared" si="4"/>
        <v>325.6</v>
      </c>
      <c r="F109" s="183">
        <v>29.6</v>
      </c>
      <c r="G109" s="21"/>
      <c r="H109" s="177"/>
      <c r="I109" s="177"/>
      <c r="J109" s="177"/>
      <c r="K109" s="177"/>
      <c r="L109" s="177"/>
      <c r="M109" s="21"/>
      <c r="N109" s="21"/>
      <c r="O109" s="21"/>
      <c r="P109" s="22"/>
      <c r="Q109" s="22"/>
      <c r="R109" s="22"/>
      <c r="S109" s="22"/>
      <c r="T109" s="22"/>
      <c r="U109" s="22"/>
      <c r="V109" s="22"/>
      <c r="W109" s="74"/>
      <c r="X109" s="74"/>
      <c r="Y109" s="23"/>
      <c r="Z109" s="23"/>
      <c r="AA109" s="23"/>
      <c r="AB109" s="23"/>
      <c r="AC109" s="129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8"/>
      <c r="DI109" s="28"/>
      <c r="DJ109" s="23"/>
      <c r="DK109" s="23"/>
      <c r="DL109" s="23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</row>
    <row r="110" spans="8:8" s="84" ht="27.75" customFormat="1" customHeight="1">
      <c r="A110" s="184">
        <v>131211.0</v>
      </c>
      <c r="B110" s="185" t="s">
        <v>32</v>
      </c>
      <c r="C110" s="182">
        <v>0.0</v>
      </c>
      <c r="D110" s="182">
        <v>0.0</v>
      </c>
      <c r="E110" s="182">
        <f t="shared" si="4"/>
        <v>0.0</v>
      </c>
      <c r="F110" s="183">
        <v>0.0</v>
      </c>
      <c r="G110" s="21"/>
      <c r="H110" s="177"/>
      <c r="I110" s="177"/>
      <c r="J110" s="177"/>
      <c r="K110" s="177"/>
      <c r="L110" s="177"/>
      <c r="M110" s="21"/>
      <c r="N110" s="21"/>
      <c r="O110" s="21"/>
      <c r="P110" s="22"/>
      <c r="Q110" s="22"/>
      <c r="R110" s="22"/>
      <c r="S110" s="22"/>
      <c r="T110" s="22"/>
      <c r="U110" s="22"/>
      <c r="V110" s="22"/>
      <c r="W110" s="74"/>
      <c r="X110" s="74"/>
      <c r="Y110" s="23"/>
      <c r="Z110" s="23"/>
      <c r="AA110" s="23"/>
      <c r="AB110" s="23"/>
      <c r="AC110" s="129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8"/>
      <c r="DI110" s="28"/>
      <c r="DJ110" s="23"/>
      <c r="DK110" s="23"/>
      <c r="DL110" s="23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</row>
    <row r="111" spans="8:8" s="84" ht="27.75" customFormat="1" customHeight="1">
      <c r="A111" s="189">
        <v>131205.0</v>
      </c>
      <c r="B111" s="185" t="s">
        <v>33</v>
      </c>
      <c r="C111" s="182">
        <v>0.0</v>
      </c>
      <c r="D111" s="182">
        <v>0.0</v>
      </c>
      <c r="E111" s="182">
        <f t="shared" si="4"/>
        <v>0.0</v>
      </c>
      <c r="F111" s="183">
        <v>0.0</v>
      </c>
      <c r="G111" s="21"/>
      <c r="H111" s="177"/>
      <c r="I111" s="177"/>
      <c r="J111" s="177"/>
      <c r="K111" s="177"/>
      <c r="L111" s="177"/>
      <c r="M111" s="21"/>
      <c r="N111" s="21"/>
      <c r="O111" s="21"/>
      <c r="P111" s="22"/>
      <c r="Q111" s="22"/>
      <c r="R111" s="22"/>
      <c r="S111" s="22"/>
      <c r="T111" s="22"/>
      <c r="U111" s="22"/>
      <c r="V111" s="22"/>
      <c r="W111" s="74"/>
      <c r="X111" s="74"/>
      <c r="Y111" s="23"/>
      <c r="Z111" s="23"/>
      <c r="AA111" s="23"/>
      <c r="AB111" s="23"/>
      <c r="AC111" s="129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8"/>
      <c r="DI111" s="28"/>
      <c r="DJ111" s="23"/>
      <c r="DK111" s="23"/>
      <c r="DL111" s="23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</row>
    <row r="112" spans="8:8" ht="10.5" customHeight="1">
      <c r="A112" s="213"/>
      <c r="B112" s="213"/>
      <c r="C112" s="214"/>
      <c r="D112" s="214"/>
      <c r="E112" s="215"/>
      <c r="F112" s="215"/>
      <c r="G112" s="21"/>
      <c r="H112" s="177"/>
      <c r="I112" s="177"/>
      <c r="J112" s="177"/>
      <c r="K112" s="177"/>
      <c r="L112" s="177"/>
      <c r="M112" s="21"/>
      <c r="N112" s="21"/>
      <c r="O112" s="21"/>
      <c r="P112" s="22"/>
      <c r="Q112" s="22"/>
      <c r="R112" s="22"/>
      <c r="S112" s="22"/>
      <c r="T112" s="22"/>
      <c r="U112" s="22"/>
      <c r="V112" s="22"/>
      <c r="W112" s="90"/>
      <c r="X112" s="90"/>
      <c r="Y112" s="90"/>
      <c r="Z112" s="90"/>
      <c r="AA112" s="90"/>
      <c r="AB112" s="90"/>
      <c r="AC112" s="90"/>
      <c r="AD112" s="90"/>
      <c r="AE112" s="90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64"/>
      <c r="BA112" s="64"/>
      <c r="BB112" s="23"/>
      <c r="BC112" s="64"/>
      <c r="BD112" s="91"/>
      <c r="BE112" s="91"/>
      <c r="BF112" s="65"/>
      <c r="BG112" s="65"/>
      <c r="BH112" s="65"/>
      <c r="BI112" s="65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0"/>
      <c r="BU112" s="90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92"/>
      <c r="DI112" s="92"/>
      <c r="DJ112" s="90"/>
      <c r="DK112" s="90"/>
      <c r="DL112" s="90"/>
    </row>
    <row r="113" spans="8:8" ht="27.75" customHeight="1">
      <c r="A113" s="216" t="s">
        <v>34</v>
      </c>
      <c r="B113" s="217"/>
      <c r="C113" s="218">
        <f>SUM(C100:C112)</f>
        <v>209.0</v>
      </c>
      <c r="D113" s="218">
        <f>SUM(D100:D112)</f>
        <v>311.0</v>
      </c>
      <c r="E113" s="218">
        <f>SUM(E100:E112)</f>
        <v>9092.2</v>
      </c>
      <c r="F113" s="35">
        <v>29.6</v>
      </c>
      <c r="G113" s="99"/>
      <c r="H113" s="196"/>
      <c r="I113" s="196"/>
      <c r="J113" s="196"/>
      <c r="K113" s="196"/>
      <c r="L113" s="196"/>
      <c r="M113" s="99"/>
      <c r="N113" s="99"/>
      <c r="O113" s="99"/>
      <c r="P113" s="100"/>
      <c r="Q113" s="100"/>
      <c r="R113" s="100"/>
      <c r="S113" s="100"/>
      <c r="T113" s="100"/>
      <c r="U113" s="100"/>
      <c r="V113" s="100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23"/>
      <c r="AG113" s="23"/>
      <c r="AH113" s="103"/>
      <c r="AI113" s="103"/>
      <c r="AJ113" s="101"/>
      <c r="AK113" s="103"/>
      <c r="AL113" s="103"/>
      <c r="AM113" s="101"/>
      <c r="AN113" s="103"/>
      <c r="AO113" s="103"/>
      <c r="AP113" s="101"/>
      <c r="AQ113" s="103"/>
      <c r="AR113" s="103"/>
      <c r="AS113" s="101"/>
      <c r="AT113" s="103"/>
      <c r="AU113" s="103"/>
      <c r="AV113" s="101"/>
      <c r="AW113" s="103"/>
      <c r="AX113" s="103"/>
      <c r="AY113" s="101"/>
      <c r="AZ113" s="103"/>
      <c r="BA113" s="103"/>
      <c r="BB113" s="101"/>
      <c r="BC113" s="103"/>
      <c r="BD113" s="103"/>
      <c r="BE113" s="101"/>
      <c r="BF113" s="104"/>
      <c r="BG113" s="104"/>
      <c r="BH113" s="101"/>
      <c r="BI113" s="104"/>
      <c r="BJ113" s="104"/>
      <c r="BK113" s="101"/>
      <c r="BL113" s="104"/>
      <c r="BM113" s="104"/>
      <c r="BN113" s="101"/>
      <c r="BO113" s="104"/>
      <c r="BP113" s="104"/>
      <c r="BQ113" s="101"/>
      <c r="BR113" s="104"/>
      <c r="BS113" s="104"/>
      <c r="BT113" s="101"/>
      <c r="BU113" s="101"/>
      <c r="BV113" s="23"/>
      <c r="BW113" s="23"/>
      <c r="BX113" s="103"/>
      <c r="BY113" s="103"/>
      <c r="BZ113" s="103"/>
      <c r="CA113" s="103"/>
      <c r="CB113" s="103"/>
      <c r="CC113" s="103"/>
      <c r="CD113" s="103"/>
      <c r="CE113" s="103"/>
      <c r="CF113" s="103"/>
      <c r="CG113" s="103"/>
      <c r="CH113" s="103"/>
      <c r="CI113" s="103"/>
      <c r="CJ113" s="103"/>
      <c r="CK113" s="103"/>
      <c r="CL113" s="103"/>
      <c r="CM113" s="103"/>
      <c r="CN113" s="103"/>
      <c r="CO113" s="103"/>
      <c r="CP113" s="103"/>
      <c r="CQ113" s="103"/>
      <c r="CR113" s="103"/>
      <c r="CS113" s="103"/>
      <c r="CT113" s="103"/>
      <c r="CU113" s="103"/>
      <c r="CV113" s="103"/>
      <c r="CW113" s="103"/>
      <c r="CX113" s="103"/>
      <c r="CY113" s="103"/>
      <c r="CZ113" s="103"/>
      <c r="DA113" s="103"/>
      <c r="DB113" s="103"/>
      <c r="DC113" s="103"/>
      <c r="DD113" s="103"/>
      <c r="DE113" s="103"/>
      <c r="DF113" s="103"/>
      <c r="DG113" s="103"/>
      <c r="DH113" s="104"/>
      <c r="DI113" s="104"/>
      <c r="DJ113" s="101"/>
      <c r="DK113" s="101"/>
      <c r="DL113" s="101"/>
    </row>
    <row r="114" spans="8:8" ht="34.0" customHeight="1">
      <c r="A114" s="239"/>
      <c r="B114" s="240">
        <v>2023.0</v>
      </c>
      <c r="C114" s="241">
        <v>401.0</v>
      </c>
      <c r="D114" s="241">
        <v>352.0</v>
      </c>
      <c r="E114" s="242">
        <v>10912.0</v>
      </c>
      <c r="F114" s="243">
        <v>36.0</v>
      </c>
      <c r="G114" s="116"/>
      <c r="H114" s="201"/>
      <c r="I114" s="201"/>
      <c r="J114" s="201"/>
      <c r="K114" s="201"/>
      <c r="L114" s="201"/>
      <c r="M114" s="116"/>
      <c r="N114" s="116"/>
      <c r="O114" s="116"/>
      <c r="P114" s="149"/>
      <c r="Q114" s="149"/>
      <c r="R114" s="149"/>
      <c r="S114" s="149"/>
      <c r="T114" s="149"/>
      <c r="U114" s="149"/>
      <c r="V114" s="149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23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18"/>
      <c r="BG114" s="118"/>
      <c r="BH114" s="118"/>
      <c r="BI114" s="118"/>
      <c r="BJ114" s="118"/>
      <c r="BK114" s="118"/>
      <c r="BL114" s="118"/>
      <c r="BM114" s="118"/>
      <c r="BN114" s="118"/>
      <c r="BO114" s="118"/>
      <c r="BP114" s="118"/>
      <c r="BQ114" s="118"/>
      <c r="BR114" s="118"/>
      <c r="BS114" s="118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</row>
    <row r="115" spans="8:8" ht="34.0" customHeight="1">
      <c r="A115" s="244"/>
      <c r="B115" s="240">
        <v>2022.0</v>
      </c>
      <c r="C115" s="241">
        <v>193.0</v>
      </c>
      <c r="D115" s="241">
        <v>163.0</v>
      </c>
      <c r="E115" s="241">
        <v>5.069</v>
      </c>
      <c r="F115" s="241" t="s">
        <v>65</v>
      </c>
      <c r="G115" s="116"/>
      <c r="H115" s="201"/>
      <c r="I115" s="201"/>
      <c r="J115" s="201"/>
      <c r="K115" s="201"/>
      <c r="L115" s="201"/>
      <c r="M115" s="116"/>
      <c r="N115" s="116"/>
      <c r="O115" s="116"/>
      <c r="P115" s="149"/>
      <c r="Q115" s="149"/>
      <c r="R115" s="149"/>
      <c r="S115" s="149"/>
      <c r="T115" s="149"/>
      <c r="U115" s="149"/>
      <c r="V115" s="149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23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18"/>
      <c r="BG115" s="118"/>
      <c r="BH115" s="118"/>
      <c r="BI115" s="118"/>
      <c r="BJ115" s="118"/>
      <c r="BK115" s="118"/>
      <c r="BL115" s="118"/>
      <c r="BM115" s="118"/>
      <c r="BN115" s="118"/>
      <c r="BO115" s="118"/>
      <c r="BP115" s="118"/>
      <c r="BQ115" s="118"/>
      <c r="BR115" s="118"/>
      <c r="BS115" s="118"/>
      <c r="BT115" s="15"/>
      <c r="BU115" s="15"/>
      <c r="BV115" s="15"/>
      <c r="BW115" s="23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18"/>
      <c r="CW115" s="118"/>
      <c r="CX115" s="118"/>
      <c r="CY115" s="118"/>
      <c r="CZ115" s="118"/>
      <c r="DA115" s="118"/>
      <c r="DB115" s="118"/>
      <c r="DC115" s="118"/>
      <c r="DD115" s="118"/>
      <c r="DE115" s="118"/>
      <c r="DF115" s="118"/>
      <c r="DG115" s="118"/>
      <c r="DH115" s="118"/>
      <c r="DI115" s="118"/>
      <c r="DJ115" s="15"/>
      <c r="DK115" s="15"/>
      <c r="DL115" s="15"/>
    </row>
    <row r="116" spans="8:8" ht="34.0" customHeight="1">
      <c r="A116" s="244"/>
      <c r="B116" s="240">
        <v>2021.0</v>
      </c>
      <c r="C116" s="241">
        <v>222.0</v>
      </c>
      <c r="D116" s="241">
        <v>214.0</v>
      </c>
      <c r="E116" s="241">
        <v>6.683</v>
      </c>
      <c r="F116" s="241" t="s">
        <v>66</v>
      </c>
      <c r="G116" s="21"/>
      <c r="H116" s="177"/>
      <c r="I116" s="177"/>
      <c r="J116" s="177"/>
      <c r="K116" s="177"/>
      <c r="L116" s="177"/>
      <c r="M116" s="21"/>
      <c r="N116" s="21"/>
      <c r="O116" s="21"/>
      <c r="P116" s="22"/>
      <c r="Q116" s="22"/>
      <c r="R116" s="22"/>
      <c r="S116" s="22"/>
      <c r="T116" s="22"/>
      <c r="U116" s="22"/>
      <c r="V116" s="22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3"/>
      <c r="DK116" s="23"/>
      <c r="DL116" s="23"/>
    </row>
    <row r="117" spans="8:8" ht="34.0" customHeight="1">
      <c r="A117" s="244"/>
      <c r="B117" s="240">
        <v>2020.0</v>
      </c>
      <c r="C117" s="241">
        <v>198.0</v>
      </c>
      <c r="D117" s="241">
        <v>200.0</v>
      </c>
      <c r="E117" s="241">
        <v>6.155</v>
      </c>
      <c r="F117" s="241" t="s">
        <v>67</v>
      </c>
      <c r="G117" s="21"/>
      <c r="H117" s="177"/>
      <c r="I117" s="177"/>
      <c r="J117" s="177"/>
      <c r="K117" s="177"/>
      <c r="L117" s="177"/>
      <c r="M117" s="21"/>
      <c r="N117" s="21"/>
      <c r="O117" s="21"/>
      <c r="P117" s="22"/>
      <c r="Q117" s="22"/>
      <c r="R117" s="22"/>
      <c r="S117" s="22"/>
      <c r="T117" s="22"/>
      <c r="U117" s="22"/>
      <c r="V117" s="22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3"/>
      <c r="DK117" s="23"/>
      <c r="DL117" s="23"/>
    </row>
    <row r="118" spans="8:8" ht="18.95" customHeight="1">
      <c r="A118" s="245" t="s">
        <v>68</v>
      </c>
      <c r="B118" s="246"/>
      <c r="C118" s="246"/>
      <c r="D118" s="246"/>
      <c r="E118" s="246"/>
      <c r="F118" s="246"/>
      <c r="G118" s="21"/>
      <c r="H118" s="177"/>
      <c r="I118" s="177"/>
      <c r="J118" s="177"/>
      <c r="K118" s="177"/>
      <c r="L118" s="177"/>
      <c r="M118" s="21"/>
      <c r="N118" s="21"/>
      <c r="O118" s="21"/>
      <c r="P118" s="22"/>
      <c r="Q118" s="22"/>
      <c r="R118" s="22"/>
      <c r="S118" s="22"/>
      <c r="T118" s="22"/>
      <c r="U118" s="22"/>
      <c r="V118" s="22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3"/>
      <c r="DK118" s="23"/>
      <c r="DL118" s="23"/>
    </row>
    <row r="119" spans="8:8" ht="18.95" customHeight="1">
      <c r="A119" s="224" t="s">
        <v>69</v>
      </c>
      <c r="B119" s="225"/>
      <c r="C119" s="226"/>
      <c r="D119" s="204"/>
      <c r="E119" s="205"/>
      <c r="F119" s="205"/>
      <c r="G119" s="21"/>
      <c r="H119" s="177"/>
      <c r="I119" s="177"/>
      <c r="J119" s="177"/>
      <c r="K119" s="177"/>
      <c r="L119" s="177"/>
      <c r="M119" s="21"/>
      <c r="N119" s="21"/>
      <c r="O119" s="38"/>
      <c r="P119" s="39"/>
      <c r="Q119" s="39"/>
      <c r="R119" s="39"/>
      <c r="S119" s="39"/>
      <c r="T119" s="39"/>
      <c r="U119" s="39"/>
      <c r="V119" s="39"/>
      <c r="W119" s="40"/>
      <c r="X119" s="40"/>
      <c r="Y119" s="40"/>
      <c r="Z119" s="40"/>
      <c r="AA119" s="40"/>
      <c r="AB119" s="40"/>
      <c r="AC119" s="40"/>
      <c r="AD119" s="40"/>
      <c r="AE119" s="40"/>
      <c r="AF119" s="43"/>
      <c r="AG119" s="4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43"/>
      <c r="BU119" s="40"/>
      <c r="BV119" s="43"/>
      <c r="BW119" s="4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43"/>
      <c r="DK119" s="40"/>
      <c r="DL119" s="40"/>
    </row>
    <row r="120" spans="8:8" ht="18.95" customHeight="1">
      <c r="A120" s="247"/>
      <c r="B120" s="248"/>
      <c r="C120" s="249" t="s">
        <v>70</v>
      </c>
      <c r="D120" s="249"/>
      <c r="E120" s="249"/>
      <c r="F120" s="249"/>
      <c r="G120" s="21"/>
      <c r="H120" s="177"/>
      <c r="I120" s="177"/>
      <c r="J120" s="177"/>
      <c r="K120" s="177"/>
      <c r="L120" s="177"/>
      <c r="M120" s="21"/>
      <c r="N120" s="21"/>
      <c r="O120" s="38"/>
      <c r="P120" s="39"/>
      <c r="Q120" s="39"/>
      <c r="R120" s="39"/>
      <c r="S120" s="39"/>
      <c r="T120" s="39"/>
      <c r="U120" s="39"/>
      <c r="V120" s="39"/>
      <c r="W120" s="40"/>
      <c r="X120" s="40"/>
      <c r="Y120" s="40"/>
      <c r="Z120" s="40"/>
      <c r="AA120" s="40"/>
      <c r="AB120" s="40"/>
      <c r="AC120" s="40"/>
      <c r="AD120" s="40"/>
      <c r="AE120" s="40"/>
      <c r="AF120" s="43"/>
      <c r="AG120" s="4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43"/>
      <c r="BU120" s="40"/>
      <c r="BV120" s="43"/>
      <c r="BW120" s="4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43"/>
      <c r="DK120" s="40"/>
      <c r="DL120" s="40"/>
    </row>
    <row r="121" spans="8:8" ht="18.95" customHeight="1">
      <c r="A121" s="250" t="s">
        <v>71</v>
      </c>
      <c r="B121" s="251" t="s">
        <v>3</v>
      </c>
      <c r="C121" s="252" t="s">
        <v>5</v>
      </c>
      <c r="D121" s="253" t="s">
        <v>7</v>
      </c>
      <c r="E121" s="254" t="s">
        <v>9</v>
      </c>
      <c r="F121" s="254" t="s">
        <v>8</v>
      </c>
      <c r="G121" s="21"/>
      <c r="H121" s="177"/>
      <c r="I121" s="177"/>
      <c r="J121" s="177"/>
      <c r="K121" s="177"/>
      <c r="L121" s="177"/>
      <c r="M121" s="21"/>
      <c r="N121" s="21"/>
      <c r="O121" s="38"/>
      <c r="P121" s="39"/>
      <c r="Q121" s="39"/>
      <c r="R121" s="39"/>
      <c r="S121" s="39"/>
      <c r="T121" s="39"/>
      <c r="U121" s="39"/>
      <c r="V121" s="39"/>
      <c r="W121" s="40"/>
      <c r="X121" s="40"/>
      <c r="Y121" s="40"/>
      <c r="Z121" s="40"/>
      <c r="AA121" s="40"/>
      <c r="AB121" s="40"/>
      <c r="AC121" s="40"/>
      <c r="AD121" s="40"/>
      <c r="AE121" s="40"/>
      <c r="AF121" s="43"/>
      <c r="AG121" s="4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43"/>
      <c r="BU121" s="40"/>
      <c r="BV121" s="43"/>
      <c r="BW121" s="4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43"/>
      <c r="DK121" s="40"/>
      <c r="DL121" s="40"/>
    </row>
    <row r="122" spans="8:8" ht="18.95" customHeight="1">
      <c r="A122" s="255"/>
      <c r="B122" s="256"/>
      <c r="C122" s="252"/>
      <c r="D122" s="257"/>
      <c r="E122" s="254"/>
      <c r="F122" s="254"/>
      <c r="G122" s="124"/>
      <c r="H122" s="208"/>
      <c r="I122" s="208"/>
      <c r="J122" s="208"/>
      <c r="K122" s="208"/>
      <c r="L122" s="208"/>
      <c r="M122" s="124"/>
      <c r="N122" s="124"/>
      <c r="O122" s="38"/>
      <c r="P122" s="39"/>
      <c r="Q122" s="39"/>
      <c r="R122" s="39"/>
      <c r="S122" s="39"/>
      <c r="T122" s="39"/>
      <c r="U122" s="39"/>
      <c r="V122" s="39"/>
      <c r="W122" s="40"/>
      <c r="X122" s="40"/>
      <c r="Y122" s="40"/>
      <c r="Z122" s="40"/>
      <c r="AA122" s="41"/>
      <c r="AB122" s="42"/>
      <c r="AC122" s="40"/>
      <c r="AD122" s="40"/>
      <c r="AE122" s="40"/>
      <c r="AF122" s="43"/>
      <c r="AG122" s="43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125"/>
      <c r="BG122" s="125"/>
      <c r="BH122" s="125"/>
      <c r="BI122" s="125"/>
      <c r="BJ122" s="125"/>
      <c r="BK122" s="125"/>
      <c r="BL122" s="125"/>
      <c r="BM122" s="125"/>
      <c r="BN122" s="125"/>
      <c r="BO122" s="125"/>
      <c r="BP122" s="125"/>
      <c r="BQ122" s="125"/>
      <c r="BR122" s="125"/>
      <c r="BS122" s="125"/>
      <c r="BT122" s="43"/>
      <c r="BU122" s="40"/>
      <c r="BV122" s="43"/>
      <c r="BW122" s="43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40"/>
      <c r="CM122" s="40"/>
      <c r="CN122" s="40"/>
      <c r="CO122" s="40"/>
      <c r="CP122" s="40"/>
      <c r="CQ122" s="40"/>
      <c r="CR122" s="40"/>
      <c r="CS122" s="40"/>
      <c r="CT122" s="40"/>
      <c r="CU122" s="40"/>
      <c r="CV122" s="125"/>
      <c r="CW122" s="125"/>
      <c r="CX122" s="125"/>
      <c r="CY122" s="125"/>
      <c r="CZ122" s="125"/>
      <c r="DA122" s="125"/>
      <c r="DB122" s="125"/>
      <c r="DC122" s="125"/>
      <c r="DD122" s="125"/>
      <c r="DE122" s="125"/>
      <c r="DF122" s="125"/>
      <c r="DG122" s="125"/>
      <c r="DH122" s="125"/>
      <c r="DI122" s="125"/>
      <c r="DJ122" s="43"/>
      <c r="DK122" s="40"/>
      <c r="DL122" s="40"/>
    </row>
    <row r="123" spans="8:8" ht="9.75" customHeight="1">
      <c r="A123" s="258"/>
      <c r="B123" s="258"/>
      <c r="C123" s="215"/>
      <c r="D123" s="215"/>
      <c r="E123" s="215"/>
      <c r="F123" s="215"/>
      <c r="G123" s="21"/>
      <c r="H123" s="177"/>
      <c r="I123" s="177"/>
      <c r="J123" s="177"/>
      <c r="K123" s="177"/>
      <c r="L123" s="177"/>
      <c r="M123" s="21"/>
      <c r="N123" s="21"/>
      <c r="O123" s="21"/>
      <c r="P123" s="22"/>
      <c r="Q123" s="22"/>
      <c r="R123" s="22"/>
      <c r="S123" s="22"/>
      <c r="T123" s="22"/>
      <c r="U123" s="22"/>
      <c r="V123" s="22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64"/>
      <c r="BA123" s="64"/>
      <c r="BB123" s="23"/>
      <c r="BC123" s="64"/>
      <c r="BD123" s="23"/>
      <c r="BE123" s="23"/>
      <c r="BF123" s="65"/>
      <c r="BG123" s="65"/>
      <c r="BH123" s="65"/>
      <c r="BI123" s="65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64"/>
      <c r="CQ123" s="64"/>
      <c r="CR123" s="23"/>
      <c r="CS123" s="64"/>
      <c r="CT123" s="23"/>
      <c r="CU123" s="23"/>
      <c r="CV123" s="65"/>
      <c r="CW123" s="65"/>
      <c r="CX123" s="65"/>
      <c r="CY123" s="65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3"/>
      <c r="DK123" s="23"/>
      <c r="DL123" s="23"/>
    </row>
    <row r="124" spans="8:8" s="67" ht="27.75" customFormat="1" customHeight="1">
      <c r="A124" s="180">
        <v>131201.0</v>
      </c>
      <c r="B124" s="181" t="s">
        <v>22</v>
      </c>
      <c r="C124" s="182">
        <v>15.0</v>
      </c>
      <c r="D124" s="182">
        <v>14.0</v>
      </c>
      <c r="E124" s="182">
        <f t="shared" si="5" ref="E124:E134">F124*D124</f>
        <v>16.24</v>
      </c>
      <c r="F124" s="183">
        <v>1.16</v>
      </c>
      <c r="G124" s="21"/>
      <c r="H124" s="177"/>
      <c r="I124" s="177"/>
      <c r="J124" s="177"/>
      <c r="K124" s="177"/>
      <c r="L124" s="177"/>
      <c r="M124" s="21"/>
      <c r="N124" s="21"/>
      <c r="O124" s="21"/>
      <c r="P124" s="22"/>
      <c r="Q124" s="22"/>
      <c r="R124" s="22"/>
      <c r="S124" s="22"/>
      <c r="T124" s="22"/>
      <c r="U124" s="22"/>
      <c r="V124" s="22"/>
      <c r="W124" s="74"/>
      <c r="X124" s="74"/>
      <c r="Y124" s="23"/>
      <c r="Z124" s="23"/>
      <c r="AA124" s="75"/>
      <c r="AB124" s="75"/>
      <c r="AC124" s="129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8"/>
      <c r="DI124" s="28"/>
      <c r="DJ124" s="23"/>
      <c r="DK124" s="23"/>
      <c r="DL124" s="23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</row>
    <row r="125" spans="8:8" s="84" ht="27.75" customFormat="1" customHeight="1">
      <c r="A125" s="184">
        <v>131207.0</v>
      </c>
      <c r="B125" s="185" t="s">
        <v>24</v>
      </c>
      <c r="C125" s="182">
        <v>9.0</v>
      </c>
      <c r="D125" s="182">
        <v>13.0</v>
      </c>
      <c r="E125" s="182">
        <f t="shared" si="5"/>
        <v>15.079999999999998</v>
      </c>
      <c r="F125" s="183">
        <v>1.16</v>
      </c>
      <c r="G125" s="21"/>
      <c r="H125" s="177"/>
      <c r="I125" s="177"/>
      <c r="J125" s="177"/>
      <c r="K125" s="177"/>
      <c r="L125" s="177"/>
      <c r="M125" s="21"/>
      <c r="N125" s="21"/>
      <c r="O125" s="21"/>
      <c r="P125" s="22"/>
      <c r="Q125" s="22"/>
      <c r="R125" s="22"/>
      <c r="S125" s="22"/>
      <c r="T125" s="22"/>
      <c r="U125" s="22"/>
      <c r="V125" s="22"/>
      <c r="W125" s="74"/>
      <c r="X125" s="74"/>
      <c r="Y125" s="23"/>
      <c r="Z125" s="23"/>
      <c r="AA125" s="75"/>
      <c r="AB125" s="75"/>
      <c r="AC125" s="129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8"/>
      <c r="DI125" s="28"/>
      <c r="DJ125" s="23"/>
      <c r="DK125" s="23"/>
      <c r="DL125" s="23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</row>
    <row r="126" spans="8:8" s="131" ht="27.75" customFormat="1" customHeight="1">
      <c r="A126" s="184">
        <v>131208.0</v>
      </c>
      <c r="B126" s="209" t="s">
        <v>25</v>
      </c>
      <c r="C126" s="182">
        <v>9.0</v>
      </c>
      <c r="D126" s="182">
        <v>10.0</v>
      </c>
      <c r="E126" s="182">
        <f t="shared" si="5"/>
        <v>11.6</v>
      </c>
      <c r="F126" s="183">
        <v>1.16</v>
      </c>
      <c r="G126" s="21"/>
      <c r="H126" s="177"/>
      <c r="I126" s="177"/>
      <c r="J126" s="177"/>
      <c r="K126" s="177"/>
      <c r="L126" s="177"/>
      <c r="M126" s="21"/>
      <c r="N126" s="21"/>
      <c r="O126" s="21"/>
      <c r="P126" s="22"/>
      <c r="Q126" s="22"/>
      <c r="R126" s="22"/>
      <c r="S126" s="22"/>
      <c r="T126" s="22"/>
      <c r="U126" s="22"/>
      <c r="V126" s="22"/>
      <c r="W126" s="74"/>
      <c r="X126" s="74"/>
      <c r="Y126" s="28"/>
      <c r="Z126" s="28"/>
      <c r="AA126" s="155"/>
      <c r="AB126" s="155"/>
      <c r="AC126" s="135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</row>
    <row r="127" spans="8:8" s="84" ht="27.75" customFormat="1" customHeight="1">
      <c r="A127" s="184">
        <v>131209.0</v>
      </c>
      <c r="B127" s="185" t="s">
        <v>26</v>
      </c>
      <c r="C127" s="182">
        <v>0.0</v>
      </c>
      <c r="D127" s="182">
        <v>0.0</v>
      </c>
      <c r="E127" s="182">
        <f t="shared" si="5"/>
        <v>0.0</v>
      </c>
      <c r="F127" s="183">
        <v>1.16</v>
      </c>
      <c r="G127" s="21"/>
      <c r="H127" s="177"/>
      <c r="I127" s="177"/>
      <c r="J127" s="177"/>
      <c r="K127" s="177"/>
      <c r="L127" s="177"/>
      <c r="M127" s="21"/>
      <c r="N127" s="21"/>
      <c r="O127" s="21"/>
      <c r="P127" s="22"/>
      <c r="Q127" s="22"/>
      <c r="R127" s="22"/>
      <c r="S127" s="22"/>
      <c r="T127" s="22"/>
      <c r="U127" s="22"/>
      <c r="V127" s="22"/>
      <c r="W127" s="74"/>
      <c r="X127" s="74"/>
      <c r="Y127" s="23"/>
      <c r="Z127" s="23"/>
      <c r="AA127" s="75"/>
      <c r="AB127" s="75"/>
      <c r="AC127" s="129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8"/>
      <c r="DI127" s="28"/>
      <c r="DJ127" s="23"/>
      <c r="DK127" s="23"/>
      <c r="DL127" s="23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</row>
    <row r="128" spans="8:8" s="84" ht="27.75" customFormat="1" customHeight="1">
      <c r="A128" s="184">
        <v>131202.0</v>
      </c>
      <c r="B128" s="185" t="s">
        <v>27</v>
      </c>
      <c r="C128" s="182">
        <v>33.0</v>
      </c>
      <c r="D128" s="182">
        <v>22.0</v>
      </c>
      <c r="E128" s="182">
        <f t="shared" si="5"/>
        <v>25.52</v>
      </c>
      <c r="F128" s="183">
        <v>1.16</v>
      </c>
      <c r="G128" s="21"/>
      <c r="H128" s="177"/>
      <c r="I128" s="177"/>
      <c r="J128" s="177"/>
      <c r="K128" s="177"/>
      <c r="L128" s="177"/>
      <c r="M128" s="21"/>
      <c r="N128" s="21"/>
      <c r="O128" s="21"/>
      <c r="P128" s="22"/>
      <c r="Q128" s="22"/>
      <c r="R128" s="22"/>
      <c r="S128" s="22"/>
      <c r="T128" s="22"/>
      <c r="U128" s="22"/>
      <c r="V128" s="22"/>
      <c r="W128" s="74"/>
      <c r="X128" s="74"/>
      <c r="Y128" s="23"/>
      <c r="Z128" s="23"/>
      <c r="AA128" s="75"/>
      <c r="AB128" s="75"/>
      <c r="AC128" s="129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8"/>
      <c r="DI128" s="28"/>
      <c r="DJ128" s="23"/>
      <c r="DK128" s="23"/>
      <c r="DL128" s="23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</row>
    <row r="129" spans="8:8" s="84" ht="27.75" customFormat="1" customHeight="1">
      <c r="A129" s="184">
        <v>131206.0</v>
      </c>
      <c r="B129" s="185" t="s">
        <v>28</v>
      </c>
      <c r="C129" s="182">
        <v>26.0</v>
      </c>
      <c r="D129" s="182">
        <v>44.5</v>
      </c>
      <c r="E129" s="182">
        <f t="shared" si="5"/>
        <v>51.62</v>
      </c>
      <c r="F129" s="183">
        <v>1.16</v>
      </c>
      <c r="G129" s="21"/>
      <c r="H129" s="177"/>
      <c r="I129" s="177"/>
      <c r="J129" s="177"/>
      <c r="K129" s="177"/>
      <c r="L129" s="177"/>
      <c r="M129" s="21"/>
      <c r="N129" s="21"/>
      <c r="O129" s="21"/>
      <c r="P129" s="22"/>
      <c r="Q129" s="22"/>
      <c r="R129" s="22"/>
      <c r="S129" s="22"/>
      <c r="T129" s="22"/>
      <c r="U129" s="22"/>
      <c r="V129" s="22"/>
      <c r="W129" s="74"/>
      <c r="X129" s="74"/>
      <c r="Y129" s="23"/>
      <c r="Z129" s="23"/>
      <c r="AA129" s="75"/>
      <c r="AB129" s="75"/>
      <c r="AC129" s="129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8"/>
      <c r="DI129" s="28"/>
      <c r="DJ129" s="23"/>
      <c r="DK129" s="23"/>
      <c r="DL129" s="23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</row>
    <row r="130" spans="8:8" s="84" ht="27.75" customFormat="1" customHeight="1">
      <c r="A130" s="184">
        <v>131204.0</v>
      </c>
      <c r="B130" s="185" t="s">
        <v>29</v>
      </c>
      <c r="C130" s="182">
        <v>0.0</v>
      </c>
      <c r="D130" s="182">
        <v>0.0</v>
      </c>
      <c r="E130" s="182">
        <f t="shared" si="5"/>
        <v>0.0</v>
      </c>
      <c r="F130" s="183">
        <v>1.16</v>
      </c>
      <c r="G130" s="21"/>
      <c r="H130" s="177"/>
      <c r="I130" s="177"/>
      <c r="J130" s="177"/>
      <c r="K130" s="177"/>
      <c r="L130" s="177"/>
      <c r="M130" s="21"/>
      <c r="N130" s="21"/>
      <c r="O130" s="21"/>
      <c r="P130" s="22"/>
      <c r="Q130" s="22"/>
      <c r="R130" s="22"/>
      <c r="S130" s="22"/>
      <c r="T130" s="22"/>
      <c r="U130" s="22"/>
      <c r="V130" s="22"/>
      <c r="W130" s="74"/>
      <c r="X130" s="74"/>
      <c r="Y130" s="23"/>
      <c r="Z130" s="23"/>
      <c r="AA130" s="75"/>
      <c r="AB130" s="75"/>
      <c r="AC130" s="129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8"/>
      <c r="DI130" s="28"/>
      <c r="DJ130" s="23"/>
      <c r="DK130" s="23"/>
      <c r="DL130" s="23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</row>
    <row r="131" spans="8:8" s="84" ht="27.75" customFormat="1" customHeight="1">
      <c r="A131" s="184">
        <v>131203.0</v>
      </c>
      <c r="B131" s="185" t="s">
        <v>30</v>
      </c>
      <c r="C131" s="182">
        <v>4.9141617357002</v>
      </c>
      <c r="D131" s="182">
        <v>6.89270216962525</v>
      </c>
      <c r="E131" s="182">
        <f t="shared" si="5"/>
        <v>7.995534516765289</v>
      </c>
      <c r="F131" s="183">
        <v>1.16</v>
      </c>
      <c r="G131" s="21"/>
      <c r="H131" s="177"/>
      <c r="I131" s="177"/>
      <c r="J131" s="177"/>
      <c r="K131" s="177"/>
      <c r="L131" s="177"/>
      <c r="M131" s="21"/>
      <c r="N131" s="21"/>
      <c r="O131" s="21"/>
      <c r="P131" s="22"/>
      <c r="Q131" s="22"/>
      <c r="R131" s="22"/>
      <c r="S131" s="22"/>
      <c r="T131" s="22"/>
      <c r="U131" s="22"/>
      <c r="V131" s="22"/>
      <c r="W131" s="74"/>
      <c r="X131" s="74"/>
      <c r="Y131" s="23"/>
      <c r="Z131" s="23"/>
      <c r="AA131" s="75"/>
      <c r="AB131" s="75"/>
      <c r="AC131" s="129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8"/>
      <c r="DI131" s="28"/>
      <c r="DJ131" s="23"/>
      <c r="DK131" s="23"/>
      <c r="DL131" s="23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</row>
    <row r="132" spans="8:8" s="84" ht="27.75" customFormat="1" customHeight="1">
      <c r="A132" s="184">
        <v>131210.0</v>
      </c>
      <c r="B132" s="185" t="s">
        <v>31</v>
      </c>
      <c r="C132" s="182">
        <v>5.0</v>
      </c>
      <c r="D132" s="182">
        <v>2.0</v>
      </c>
      <c r="E132" s="182">
        <f t="shared" si="5"/>
        <v>2.32</v>
      </c>
      <c r="F132" s="183">
        <v>1.16</v>
      </c>
      <c r="G132" s="21"/>
      <c r="H132" s="177"/>
      <c r="I132" s="177"/>
      <c r="J132" s="177"/>
      <c r="K132" s="177"/>
      <c r="L132" s="177"/>
      <c r="M132" s="21"/>
      <c r="N132" s="21"/>
      <c r="O132" s="21"/>
      <c r="P132" s="22"/>
      <c r="Q132" s="22"/>
      <c r="R132" s="22"/>
      <c r="S132" s="22"/>
      <c r="T132" s="22"/>
      <c r="U132" s="22"/>
      <c r="V132" s="22"/>
      <c r="W132" s="74"/>
      <c r="X132" s="74"/>
      <c r="Y132" s="23"/>
      <c r="Z132" s="23"/>
      <c r="AA132" s="75"/>
      <c r="AB132" s="75"/>
      <c r="AC132" s="129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8"/>
      <c r="DI132" s="28"/>
      <c r="DJ132" s="23"/>
      <c r="DK132" s="23"/>
      <c r="DL132" s="23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</row>
    <row r="133" spans="8:8" s="84" ht="27.75" customFormat="1" customHeight="1">
      <c r="A133" s="184">
        <v>131211.0</v>
      </c>
      <c r="B133" s="185" t="s">
        <v>32</v>
      </c>
      <c r="C133" s="182">
        <v>1.0</v>
      </c>
      <c r="D133" s="182">
        <v>1.2</v>
      </c>
      <c r="E133" s="182">
        <f t="shared" si="5"/>
        <v>1.392</v>
      </c>
      <c r="F133" s="183">
        <v>1.16</v>
      </c>
      <c r="G133" s="21"/>
      <c r="H133" s="177"/>
      <c r="I133" s="177"/>
      <c r="J133" s="177"/>
      <c r="K133" s="177"/>
      <c r="L133" s="177"/>
      <c r="M133" s="21"/>
      <c r="N133" s="21"/>
      <c r="O133" s="21"/>
      <c r="P133" s="22"/>
      <c r="Q133" s="22"/>
      <c r="R133" s="22"/>
      <c r="S133" s="22"/>
      <c r="T133" s="22"/>
      <c r="U133" s="22"/>
      <c r="V133" s="22"/>
      <c r="W133" s="74"/>
      <c r="X133" s="74"/>
      <c r="Y133" s="23"/>
      <c r="Z133" s="23"/>
      <c r="AA133" s="75"/>
      <c r="AB133" s="75"/>
      <c r="AC133" s="129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8"/>
      <c r="DI133" s="28"/>
      <c r="DJ133" s="23"/>
      <c r="DK133" s="23"/>
      <c r="DL133" s="23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</row>
    <row r="134" spans="8:8" s="84" ht="27.75" customFormat="1" customHeight="1">
      <c r="A134" s="189">
        <v>131205.0</v>
      </c>
      <c r="B134" s="185" t="s">
        <v>33</v>
      </c>
      <c r="C134" s="182">
        <v>0.0</v>
      </c>
      <c r="D134" s="182">
        <v>0.0</v>
      </c>
      <c r="E134" s="182">
        <f t="shared" si="5"/>
        <v>0.0</v>
      </c>
      <c r="F134" s="183">
        <v>0.0</v>
      </c>
      <c r="G134" s="21"/>
      <c r="H134" s="177"/>
      <c r="I134" s="177"/>
      <c r="J134" s="177"/>
      <c r="K134" s="177"/>
      <c r="L134" s="177"/>
      <c r="M134" s="21"/>
      <c r="N134" s="21"/>
      <c r="O134" s="21"/>
      <c r="P134" s="22"/>
      <c r="Q134" s="22"/>
      <c r="R134" s="22"/>
      <c r="S134" s="22"/>
      <c r="T134" s="22"/>
      <c r="U134" s="22"/>
      <c r="V134" s="22"/>
      <c r="W134" s="74"/>
      <c r="X134" s="74"/>
      <c r="Y134" s="23"/>
      <c r="Z134" s="23"/>
      <c r="AA134" s="75"/>
      <c r="AB134" s="75"/>
      <c r="AC134" s="129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8"/>
      <c r="DI134" s="28"/>
      <c r="DJ134" s="23"/>
      <c r="DK134" s="23"/>
      <c r="DL134" s="23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</row>
    <row r="135" spans="8:8" ht="9.0" customHeight="1">
      <c r="A135" s="213"/>
      <c r="B135" s="213"/>
      <c r="C135" s="214"/>
      <c r="D135" s="214"/>
      <c r="E135" s="215"/>
      <c r="F135" s="215"/>
      <c r="G135" s="21"/>
      <c r="H135" s="177"/>
      <c r="I135" s="177"/>
      <c r="J135" s="177"/>
      <c r="K135" s="177"/>
      <c r="L135" s="177"/>
      <c r="M135" s="21"/>
      <c r="N135" s="21"/>
      <c r="O135" s="21"/>
      <c r="P135" s="22"/>
      <c r="Q135" s="22"/>
      <c r="R135" s="22"/>
      <c r="S135" s="22"/>
      <c r="T135" s="22"/>
      <c r="U135" s="22"/>
      <c r="V135" s="22"/>
      <c r="W135" s="90"/>
      <c r="X135" s="90"/>
      <c r="Y135" s="90"/>
      <c r="Z135" s="90"/>
      <c r="AA135" s="90"/>
      <c r="AB135" s="90"/>
      <c r="AC135" s="90"/>
      <c r="AD135" s="90"/>
      <c r="AE135" s="90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64"/>
      <c r="BA135" s="64"/>
      <c r="BB135" s="23"/>
      <c r="BC135" s="64"/>
      <c r="BD135" s="91"/>
      <c r="BE135" s="91"/>
      <c r="BF135" s="65"/>
      <c r="BG135" s="65"/>
      <c r="BH135" s="65"/>
      <c r="BI135" s="65"/>
      <c r="BJ135" s="92"/>
      <c r="BK135" s="92"/>
      <c r="BL135" s="92"/>
      <c r="BM135" s="92"/>
      <c r="BN135" s="92"/>
      <c r="BO135" s="92"/>
      <c r="BP135" s="92"/>
      <c r="BQ135" s="92"/>
      <c r="BR135" s="92"/>
      <c r="BS135" s="92"/>
      <c r="BT135" s="90"/>
      <c r="BU135" s="90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92"/>
      <c r="DI135" s="92"/>
      <c r="DJ135" s="90"/>
      <c r="DK135" s="90"/>
      <c r="DL135" s="90"/>
    </row>
    <row r="136" spans="8:8" ht="27.75" customHeight="1">
      <c r="A136" s="216" t="s">
        <v>34</v>
      </c>
      <c r="B136" s="217"/>
      <c r="C136" s="218">
        <f>SUM(C123:C135)</f>
        <v>102.9141617357002</v>
      </c>
      <c r="D136" s="218">
        <f>SUM(D123:D135)</f>
        <v>113.59270216962526</v>
      </c>
      <c r="E136" s="218">
        <f>SUM(E123:E135)</f>
        <v>131.7675345167653</v>
      </c>
      <c r="F136" s="219">
        <v>1.16</v>
      </c>
      <c r="G136" s="99"/>
      <c r="H136" s="196"/>
      <c r="I136" s="196"/>
      <c r="J136" s="196"/>
      <c r="K136" s="196"/>
      <c r="L136" s="196"/>
      <c r="M136" s="99"/>
      <c r="N136" s="99"/>
      <c r="O136" s="99"/>
      <c r="P136" s="100"/>
      <c r="Q136" s="100"/>
      <c r="R136" s="100"/>
      <c r="S136" s="100"/>
      <c r="T136" s="100"/>
      <c r="U136" s="100"/>
      <c r="V136" s="100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23"/>
      <c r="AG136" s="23"/>
      <c r="AH136" s="103"/>
      <c r="AI136" s="103"/>
      <c r="AJ136" s="101"/>
      <c r="AK136" s="103"/>
      <c r="AL136" s="103"/>
      <c r="AM136" s="101"/>
      <c r="AN136" s="103"/>
      <c r="AO136" s="103"/>
      <c r="AP136" s="101"/>
      <c r="AQ136" s="103"/>
      <c r="AR136" s="103"/>
      <c r="AS136" s="101"/>
      <c r="AT136" s="103"/>
      <c r="AU136" s="103"/>
      <c r="AV136" s="101"/>
      <c r="AW136" s="103"/>
      <c r="AX136" s="103"/>
      <c r="AY136" s="101"/>
      <c r="AZ136" s="103"/>
      <c r="BA136" s="103"/>
      <c r="BB136" s="101"/>
      <c r="BC136" s="103"/>
      <c r="BD136" s="103"/>
      <c r="BE136" s="101"/>
      <c r="BF136" s="104"/>
      <c r="BG136" s="104"/>
      <c r="BH136" s="101"/>
      <c r="BI136" s="104"/>
      <c r="BJ136" s="104"/>
      <c r="BK136" s="101"/>
      <c r="BL136" s="104"/>
      <c r="BM136" s="104"/>
      <c r="BN136" s="101"/>
      <c r="BO136" s="104"/>
      <c r="BP136" s="104"/>
      <c r="BQ136" s="101"/>
      <c r="BR136" s="104"/>
      <c r="BS136" s="104"/>
      <c r="BT136" s="101"/>
      <c r="BU136" s="101"/>
      <c r="BV136" s="23"/>
      <c r="BW136" s="23"/>
      <c r="BX136" s="103"/>
      <c r="BY136" s="103"/>
      <c r="BZ136" s="103"/>
      <c r="CA136" s="103"/>
      <c r="CB136" s="103"/>
      <c r="CC136" s="103"/>
      <c r="CD136" s="103"/>
      <c r="CE136" s="103"/>
      <c r="CF136" s="103"/>
      <c r="CG136" s="103"/>
      <c r="CH136" s="103"/>
      <c r="CI136" s="103"/>
      <c r="CJ136" s="103"/>
      <c r="CK136" s="103"/>
      <c r="CL136" s="103"/>
      <c r="CM136" s="103"/>
      <c r="CN136" s="103"/>
      <c r="CO136" s="103"/>
      <c r="CP136" s="103"/>
      <c r="CQ136" s="103"/>
      <c r="CR136" s="103"/>
      <c r="CS136" s="103"/>
      <c r="CT136" s="103"/>
      <c r="CU136" s="103"/>
      <c r="CV136" s="103"/>
      <c r="CW136" s="103"/>
      <c r="CX136" s="103"/>
      <c r="CY136" s="103"/>
      <c r="CZ136" s="103"/>
      <c r="DA136" s="103"/>
      <c r="DB136" s="103"/>
      <c r="DC136" s="103"/>
      <c r="DD136" s="103"/>
      <c r="DE136" s="103"/>
      <c r="DF136" s="103"/>
      <c r="DG136" s="103"/>
      <c r="DH136" s="104"/>
      <c r="DI136" s="104"/>
      <c r="DJ136" s="101"/>
      <c r="DK136" s="101"/>
      <c r="DL136" s="101"/>
    </row>
    <row r="137" spans="8:8" ht="27.0" customHeight="1">
      <c r="A137" s="220"/>
      <c r="B137" s="198">
        <v>2023.0</v>
      </c>
      <c r="C137" s="200">
        <v>183.0</v>
      </c>
      <c r="D137" s="200">
        <v>185.0</v>
      </c>
      <c r="E137" s="200">
        <v>259.0</v>
      </c>
      <c r="F137" s="200">
        <v>1.1</v>
      </c>
      <c r="G137" s="13"/>
      <c r="H137" s="118"/>
      <c r="I137" s="118"/>
      <c r="J137" s="118"/>
      <c r="K137" s="118"/>
      <c r="L137" s="118"/>
      <c r="M137" s="13"/>
      <c r="N137" s="13"/>
      <c r="O137" s="13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67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67"/>
      <c r="DL137" s="167"/>
    </row>
    <row r="138" spans="8:8" ht="27.0" customHeight="1">
      <c r="A138" s="202"/>
      <c r="B138" s="198">
        <v>2022.0</v>
      </c>
      <c r="C138" s="200">
        <v>211.0</v>
      </c>
      <c r="D138" s="200">
        <v>213.0</v>
      </c>
      <c r="E138" s="200">
        <v>298.0</v>
      </c>
      <c r="F138" s="200" t="s">
        <v>72</v>
      </c>
    </row>
    <row r="139" spans="8:8" ht="27.0" customHeight="1">
      <c r="A139" s="202"/>
      <c r="B139" s="198">
        <v>2021.0</v>
      </c>
      <c r="C139" s="200">
        <v>234.0</v>
      </c>
      <c r="D139" s="200">
        <v>205.0</v>
      </c>
      <c r="E139" s="200">
        <v>890.0</v>
      </c>
      <c r="F139" s="200" t="s">
        <v>73</v>
      </c>
    </row>
    <row r="140" spans="8:8" ht="27.0" customHeight="1">
      <c r="A140" s="202"/>
      <c r="B140" s="198">
        <v>2020.0</v>
      </c>
      <c r="C140" s="200">
        <v>176.0</v>
      </c>
      <c r="D140" s="200">
        <v>183.0</v>
      </c>
      <c r="E140" s="200">
        <v>931.0</v>
      </c>
      <c r="F140" s="200" t="s">
        <v>74</v>
      </c>
    </row>
    <row r="141" spans="8:8" ht="24.0" customHeight="1"/>
  </sheetData>
  <mergeCells count="28">
    <mergeCell ref="A6:B6"/>
    <mergeCell ref="C6:F6"/>
    <mergeCell ref="J8:L8"/>
    <mergeCell ref="J16:L16"/>
    <mergeCell ref="H8:H9"/>
    <mergeCell ref="H16:H17"/>
    <mergeCell ref="I8:I9"/>
    <mergeCell ref="I16:I17"/>
    <mergeCell ref="C51:F51"/>
    <mergeCell ref="C121:C122"/>
    <mergeCell ref="A98:B98"/>
    <mergeCell ref="C120:F120"/>
    <mergeCell ref="A51:B51"/>
    <mergeCell ref="C28:F28"/>
    <mergeCell ref="B67:B68"/>
    <mergeCell ref="C67:C68"/>
    <mergeCell ref="A121:A122"/>
    <mergeCell ref="C75:F75"/>
    <mergeCell ref="A28:B28"/>
    <mergeCell ref="A75:B75"/>
    <mergeCell ref="E121:E122"/>
    <mergeCell ref="F67:F68"/>
    <mergeCell ref="F121:F122"/>
    <mergeCell ref="D67:D68"/>
    <mergeCell ref="B121:B122"/>
    <mergeCell ref="D121:D122"/>
    <mergeCell ref="C98:F98"/>
    <mergeCell ref="E67:E68"/>
  </mergeCells>
  <pageMargins left="0.354330708661417" right="0.196850393700787" top="0.393700787401575" bottom="0.275590551181102" header="0.236220472440945" footer="0.393700787401575"/>
  <pageSetup paperSize="5" scale="65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dimension ref="A1:AQ16"/>
  <sheetViews>
    <sheetView workbookViewId="0" topLeftCell="A13">
      <selection activeCell="C30" sqref="C30"/>
    </sheetView>
  </sheetViews>
  <sheetFormatPr defaultRowHeight="15.0" defaultColWidth="9"/>
  <cols>
    <col min="1" max="1" customWidth="1" width="5.4257812" style="259"/>
    <col min="2" max="2" customWidth="1" width="11.285156" style="259"/>
    <col min="3" max="3" customWidth="1" width="25.570312" style="259"/>
    <col min="4" max="15" customWidth="1" width="7.5703125" style="259"/>
    <col min="16" max="17" customWidth="0" width="9.140625" style="259"/>
    <col min="18" max="18" customWidth="1" width="8.425781" style="259"/>
    <col min="19" max="26" customWidth="1" width="7.5703125" style="259"/>
    <col min="27" max="28" customWidth="1" width="10.285156" style="259"/>
    <col min="29" max="29" customWidth="0" width="9.5703125" style="259"/>
    <col min="30" max="30" customWidth="1" width="8.855469" style="259"/>
    <col min="31" max="31" customWidth="1" width="8.5703125" style="259"/>
    <col min="32" max="32" customWidth="1" width="9.0" style="259"/>
    <col min="33" max="34" customWidth="1" width="10.5703125" style="259"/>
    <col min="35" max="35" customWidth="1" width="7.5703125" style="259"/>
    <col min="36" max="36" customWidth="1" width="10.285156" style="259"/>
    <col min="37" max="39" customWidth="1" width="7.5703125" style="259"/>
    <col min="40" max="41" customWidth="1" width="10.0" style="259"/>
    <col min="42" max="42" customWidth="1" width="10.285156" style="259"/>
    <col min="43" max="16384" customWidth="0" width="9.140625" style="259"/>
  </cols>
  <sheetData>
    <row r="1" spans="8:8" ht="20.25" customHeight="1">
      <c r="A1" s="260" t="s">
        <v>75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</row>
    <row r="2" spans="8:8" ht="27.0" customHeight="1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</row>
    <row r="3" spans="8:8" ht="15.75" customHeight="1">
      <c r="A3" s="262" t="s">
        <v>76</v>
      </c>
      <c r="B3" s="262" t="s">
        <v>77</v>
      </c>
      <c r="C3" s="262" t="s">
        <v>78</v>
      </c>
      <c r="D3" s="263" t="s">
        <v>79</v>
      </c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5"/>
      <c r="P3" s="262" t="s">
        <v>80</v>
      </c>
      <c r="Q3" s="263" t="s">
        <v>81</v>
      </c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5"/>
      <c r="AC3" s="262" t="s">
        <v>80</v>
      </c>
      <c r="AD3" s="263" t="s">
        <v>82</v>
      </c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5"/>
      <c r="AP3" s="262" t="s">
        <v>80</v>
      </c>
    </row>
    <row r="4" spans="8:8">
      <c r="A4" s="262"/>
      <c r="B4" s="262"/>
      <c r="C4" s="262"/>
      <c r="D4" s="262" t="s">
        <v>83</v>
      </c>
      <c r="E4" s="262" t="s">
        <v>84</v>
      </c>
      <c r="F4" s="262" t="s">
        <v>12</v>
      </c>
      <c r="G4" s="262" t="s">
        <v>13</v>
      </c>
      <c r="H4" s="262" t="s">
        <v>85</v>
      </c>
      <c r="I4" s="262" t="s">
        <v>86</v>
      </c>
      <c r="J4" s="262" t="s">
        <v>87</v>
      </c>
      <c r="K4" s="262" t="s">
        <v>88</v>
      </c>
      <c r="L4" s="262" t="s">
        <v>89</v>
      </c>
      <c r="M4" s="266" t="s">
        <v>90</v>
      </c>
      <c r="N4" s="266" t="s">
        <v>91</v>
      </c>
      <c r="O4" s="266" t="s">
        <v>92</v>
      </c>
      <c r="P4" s="262"/>
      <c r="Q4" s="262" t="s">
        <v>83</v>
      </c>
      <c r="R4" s="262" t="s">
        <v>84</v>
      </c>
      <c r="S4" s="262" t="s">
        <v>12</v>
      </c>
      <c r="T4" s="262" t="s">
        <v>13</v>
      </c>
      <c r="U4" s="262" t="s">
        <v>85</v>
      </c>
      <c r="V4" s="262" t="s">
        <v>86</v>
      </c>
      <c r="W4" s="262" t="s">
        <v>87</v>
      </c>
      <c r="X4" s="262" t="s">
        <v>88</v>
      </c>
      <c r="Y4" s="262" t="s">
        <v>89</v>
      </c>
      <c r="Z4" s="262" t="s">
        <v>90</v>
      </c>
      <c r="AA4" s="262" t="s">
        <v>91</v>
      </c>
      <c r="AB4" s="262" t="s">
        <v>92</v>
      </c>
      <c r="AC4" s="262"/>
      <c r="AD4" s="262" t="s">
        <v>83</v>
      </c>
      <c r="AE4" s="262" t="s">
        <v>84</v>
      </c>
      <c r="AF4" s="262" t="s">
        <v>12</v>
      </c>
      <c r="AG4" s="262" t="s">
        <v>13</v>
      </c>
      <c r="AH4" s="262" t="s">
        <v>85</v>
      </c>
      <c r="AI4" s="262" t="s">
        <v>86</v>
      </c>
      <c r="AJ4" s="262" t="s">
        <v>87</v>
      </c>
      <c r="AK4" s="262" t="s">
        <v>88</v>
      </c>
      <c r="AL4" s="262" t="s">
        <v>89</v>
      </c>
      <c r="AM4" s="262" t="s">
        <v>90</v>
      </c>
      <c r="AN4" s="262" t="s">
        <v>91</v>
      </c>
      <c r="AO4" s="262" t="s">
        <v>92</v>
      </c>
      <c r="AP4" s="262"/>
    </row>
    <row r="5" spans="8:8">
      <c r="A5" s="267" t="s">
        <v>93</v>
      </c>
      <c r="B5" s="267" t="s">
        <v>94</v>
      </c>
      <c r="C5" s="268" t="s">
        <v>95</v>
      </c>
      <c r="D5" s="269">
        <v>3.0</v>
      </c>
      <c r="E5" s="269">
        <v>1.0</v>
      </c>
      <c r="F5" s="269">
        <v>1.0</v>
      </c>
      <c r="G5" s="269">
        <v>1.0</v>
      </c>
      <c r="H5" s="269">
        <v>3.0</v>
      </c>
      <c r="I5" s="269">
        <v>3.0</v>
      </c>
      <c r="J5" s="269">
        <v>1.0</v>
      </c>
      <c r="K5" s="269">
        <v>6.0</v>
      </c>
      <c r="L5" s="269">
        <v>1.0</v>
      </c>
      <c r="M5" s="270">
        <v>2.0</v>
      </c>
      <c r="N5" s="270">
        <v>1.0</v>
      </c>
      <c r="O5" s="270"/>
      <c r="P5" s="271">
        <f>SUM(D5:N5)</f>
        <v>23.0</v>
      </c>
      <c r="Q5" s="272">
        <v>8.0</v>
      </c>
      <c r="R5" s="272">
        <v>7.0</v>
      </c>
      <c r="S5" s="272">
        <v>7.0</v>
      </c>
      <c r="T5" s="272">
        <v>7.0</v>
      </c>
      <c r="U5" s="272">
        <v>7.0</v>
      </c>
      <c r="V5" s="272">
        <v>5.0</v>
      </c>
      <c r="W5" s="272">
        <v>4.0</v>
      </c>
      <c r="X5" s="272">
        <v>5.0</v>
      </c>
      <c r="Y5" s="272">
        <v>7.0</v>
      </c>
      <c r="Z5" s="272">
        <v>7.0</v>
      </c>
      <c r="AA5" s="272">
        <v>7.5</v>
      </c>
      <c r="AB5" s="272"/>
      <c r="AC5" s="273">
        <f>SUM(Q5:AA5)</f>
        <v>71.5</v>
      </c>
      <c r="AD5" s="274">
        <v>280.0</v>
      </c>
      <c r="AE5" s="274">
        <v>145.0</v>
      </c>
      <c r="AF5" s="271">
        <v>245.0</v>
      </c>
      <c r="AG5" s="271">
        <v>270.0</v>
      </c>
      <c r="AH5" s="271">
        <v>265.0</v>
      </c>
      <c r="AI5" s="271">
        <v>190.0</v>
      </c>
      <c r="AJ5" s="271">
        <v>150.0</v>
      </c>
      <c r="AK5" s="271">
        <v>120.0</v>
      </c>
      <c r="AL5" s="271">
        <v>170.0</v>
      </c>
      <c r="AM5" s="271">
        <v>230.0</v>
      </c>
      <c r="AN5" s="271">
        <v>285.0</v>
      </c>
      <c r="AO5" s="271"/>
      <c r="AP5" s="275">
        <f>SUM(AD5:AN5)</f>
        <v>2350.0</v>
      </c>
    </row>
    <row r="6" spans="8:8">
      <c r="A6" s="267" t="s">
        <v>96</v>
      </c>
      <c r="B6" s="267" t="s">
        <v>97</v>
      </c>
      <c r="C6" s="268" t="s">
        <v>98</v>
      </c>
      <c r="D6" s="269">
        <v>2.0</v>
      </c>
      <c r="E6" s="269">
        <v>2.0</v>
      </c>
      <c r="F6" s="269">
        <v>2.0</v>
      </c>
      <c r="G6" s="269">
        <v>0.0</v>
      </c>
      <c r="H6" s="269">
        <v>1.0</v>
      </c>
      <c r="I6" s="269">
        <v>3.0</v>
      </c>
      <c r="J6" s="269">
        <v>2.0</v>
      </c>
      <c r="K6" s="269">
        <v>3.0</v>
      </c>
      <c r="L6" s="269">
        <v>2.5</v>
      </c>
      <c r="M6" s="270">
        <v>1.0</v>
      </c>
      <c r="N6" s="270">
        <v>1.0</v>
      </c>
      <c r="O6" s="270"/>
      <c r="P6" s="271">
        <f t="shared" si="0" ref="P6:P15">SUM(D6:N6)</f>
        <v>19.5</v>
      </c>
      <c r="Q6" s="272">
        <v>2.0</v>
      </c>
      <c r="R6" s="272">
        <v>2.0</v>
      </c>
      <c r="S6" s="272">
        <v>1.8</v>
      </c>
      <c r="T6" s="272">
        <v>2.0</v>
      </c>
      <c r="U6" s="272">
        <v>1.7</v>
      </c>
      <c r="V6" s="272">
        <v>1.8</v>
      </c>
      <c r="W6" s="272">
        <v>1.3</v>
      </c>
      <c r="X6" s="272">
        <v>1.5</v>
      </c>
      <c r="Y6" s="272">
        <v>2.7</v>
      </c>
      <c r="Z6" s="272">
        <v>3.7</v>
      </c>
      <c r="AA6" s="272">
        <v>2.5</v>
      </c>
      <c r="AB6" s="272"/>
      <c r="AC6" s="273">
        <f t="shared" si="1" ref="AC6:AC15">SUM(Q6:AA6)</f>
        <v>23.0</v>
      </c>
      <c r="AD6" s="274">
        <v>70.0</v>
      </c>
      <c r="AE6" s="274">
        <v>80.0</v>
      </c>
      <c r="AF6" s="271">
        <v>64.0</v>
      </c>
      <c r="AG6" s="271">
        <v>67.0</v>
      </c>
      <c r="AH6" s="271">
        <v>67.0</v>
      </c>
      <c r="AI6" s="271">
        <v>70.0</v>
      </c>
      <c r="AJ6" s="271">
        <v>47.0</v>
      </c>
      <c r="AK6" s="271">
        <v>36.0</v>
      </c>
      <c r="AL6" s="271">
        <v>68.0</v>
      </c>
      <c r="AM6" s="271">
        <v>124.0</v>
      </c>
      <c r="AN6" s="271">
        <v>90.0</v>
      </c>
      <c r="AO6" s="271"/>
      <c r="AP6" s="275">
        <f t="shared" si="2" ref="AP6:AP15">SUM(AD6:AN6)</f>
        <v>783.0</v>
      </c>
    </row>
    <row r="7" spans="8:8">
      <c r="A7" s="267" t="s">
        <v>99</v>
      </c>
      <c r="B7" s="267" t="s">
        <v>100</v>
      </c>
      <c r="C7" s="268" t="s">
        <v>101</v>
      </c>
      <c r="D7" s="269">
        <v>3.0</v>
      </c>
      <c r="E7" s="269">
        <v>5.0</v>
      </c>
      <c r="F7" s="269">
        <v>3.0</v>
      </c>
      <c r="G7" s="269">
        <v>2.0</v>
      </c>
      <c r="H7" s="269">
        <v>3.0</v>
      </c>
      <c r="I7" s="269">
        <v>3.0</v>
      </c>
      <c r="J7" s="269">
        <v>2.0</v>
      </c>
      <c r="K7" s="269">
        <v>3.0</v>
      </c>
      <c r="L7" s="269">
        <v>5.0</v>
      </c>
      <c r="M7" s="270">
        <v>4.0</v>
      </c>
      <c r="N7" s="270">
        <v>1.0</v>
      </c>
      <c r="O7" s="270"/>
      <c r="P7" s="271">
        <f t="shared" si="0"/>
        <v>34.0</v>
      </c>
      <c r="Q7" s="272">
        <v>9.0</v>
      </c>
      <c r="R7" s="272">
        <v>11.0</v>
      </c>
      <c r="S7" s="272">
        <v>10.0</v>
      </c>
      <c r="T7" s="272">
        <v>8.0</v>
      </c>
      <c r="U7" s="272">
        <v>8.0</v>
      </c>
      <c r="V7" s="272">
        <v>9.0</v>
      </c>
      <c r="W7" s="272">
        <v>9.0</v>
      </c>
      <c r="X7" s="272">
        <v>7.0</v>
      </c>
      <c r="Y7" s="272">
        <v>6.0</v>
      </c>
      <c r="Z7" s="272">
        <v>6.0</v>
      </c>
      <c r="AA7" s="272">
        <v>6.0</v>
      </c>
      <c r="AB7" s="272"/>
      <c r="AC7" s="273">
        <f t="shared" si="1"/>
        <v>89.0</v>
      </c>
      <c r="AD7" s="274">
        <v>315.0</v>
      </c>
      <c r="AE7" s="274">
        <v>440.0</v>
      </c>
      <c r="AF7" s="271">
        <v>350.0</v>
      </c>
      <c r="AG7" s="271">
        <v>300.0</v>
      </c>
      <c r="AH7" s="271">
        <v>310.0</v>
      </c>
      <c r="AI7" s="271">
        <v>350.0</v>
      </c>
      <c r="AJ7" s="271">
        <v>340.0</v>
      </c>
      <c r="AK7" s="271">
        <v>140.0</v>
      </c>
      <c r="AL7" s="271">
        <v>140.0</v>
      </c>
      <c r="AM7" s="271">
        <v>200.0</v>
      </c>
      <c r="AN7" s="271">
        <v>230.0</v>
      </c>
      <c r="AO7" s="271"/>
      <c r="AP7" s="275">
        <f t="shared" si="2"/>
        <v>3115.0</v>
      </c>
    </row>
    <row r="8" spans="8:8">
      <c r="A8" s="267" t="s">
        <v>102</v>
      </c>
      <c r="B8" s="267" t="s">
        <v>103</v>
      </c>
      <c r="C8" s="268" t="s">
        <v>104</v>
      </c>
      <c r="D8" s="269">
        <v>2.0</v>
      </c>
      <c r="E8" s="269">
        <v>1.0</v>
      </c>
      <c r="F8" s="269">
        <v>0.0</v>
      </c>
      <c r="G8" s="269">
        <v>0.0</v>
      </c>
      <c r="H8" s="269">
        <v>3.0</v>
      </c>
      <c r="I8" s="269">
        <v>2.0</v>
      </c>
      <c r="J8" s="269">
        <v>5.0</v>
      </c>
      <c r="K8" s="269">
        <v>1.0</v>
      </c>
      <c r="L8" s="269">
        <v>2.0</v>
      </c>
      <c r="M8" s="270">
        <v>2.0</v>
      </c>
      <c r="N8" s="270">
        <v>3.0</v>
      </c>
      <c r="O8" s="270"/>
      <c r="P8" s="271">
        <f t="shared" si="0"/>
        <v>21.0</v>
      </c>
      <c r="Q8" s="272">
        <v>4.0</v>
      </c>
      <c r="R8" s="272">
        <v>5.0</v>
      </c>
      <c r="S8" s="272">
        <v>4.0</v>
      </c>
      <c r="T8" s="272">
        <v>3.0</v>
      </c>
      <c r="U8" s="272">
        <v>2.0</v>
      </c>
      <c r="V8" s="272">
        <v>4.0</v>
      </c>
      <c r="W8" s="272">
        <v>3.0</v>
      </c>
      <c r="X8" s="272">
        <v>5.0</v>
      </c>
      <c r="Y8" s="272">
        <v>3.0</v>
      </c>
      <c r="Z8" s="272">
        <v>6.0</v>
      </c>
      <c r="AA8" s="272">
        <v>6.0</v>
      </c>
      <c r="AB8" s="272"/>
      <c r="AC8" s="273">
        <f t="shared" si="1"/>
        <v>45.0</v>
      </c>
      <c r="AD8" s="274">
        <v>140.0</v>
      </c>
      <c r="AE8" s="274">
        <v>200.0</v>
      </c>
      <c r="AF8" s="271">
        <v>140.0</v>
      </c>
      <c r="AG8" s="271">
        <v>115.0</v>
      </c>
      <c r="AH8" s="271">
        <v>75.0</v>
      </c>
      <c r="AI8" s="271">
        <v>155.0</v>
      </c>
      <c r="AJ8" s="271">
        <v>120.0</v>
      </c>
      <c r="AK8" s="271">
        <v>110.0</v>
      </c>
      <c r="AL8" s="271">
        <v>75.0</v>
      </c>
      <c r="AM8" s="271">
        <v>200.0</v>
      </c>
      <c r="AN8" s="271">
        <v>235.0</v>
      </c>
      <c r="AO8" s="271"/>
      <c r="AP8" s="275">
        <f t="shared" si="2"/>
        <v>1565.0</v>
      </c>
    </row>
    <row r="9" spans="8:8">
      <c r="A9" s="267" t="s">
        <v>105</v>
      </c>
      <c r="B9" s="267" t="s">
        <v>106</v>
      </c>
      <c r="C9" s="268" t="s">
        <v>107</v>
      </c>
      <c r="D9" s="269">
        <v>7.0</v>
      </c>
      <c r="E9" s="269">
        <v>7.0</v>
      </c>
      <c r="F9" s="269">
        <v>6.0</v>
      </c>
      <c r="G9" s="269">
        <v>17.0</v>
      </c>
      <c r="H9" s="269">
        <v>12.0</v>
      </c>
      <c r="I9" s="269">
        <v>7.0</v>
      </c>
      <c r="J9" s="269">
        <v>1.0</v>
      </c>
      <c r="K9" s="269">
        <v>9.0</v>
      </c>
      <c r="L9" s="269">
        <v>13.0</v>
      </c>
      <c r="M9" s="270">
        <v>11.0</v>
      </c>
      <c r="N9" s="270">
        <v>6.0</v>
      </c>
      <c r="O9" s="270"/>
      <c r="P9" s="271">
        <f t="shared" si="0"/>
        <v>96.0</v>
      </c>
      <c r="Q9" s="272">
        <v>25.0</v>
      </c>
      <c r="R9" s="272">
        <v>22.0</v>
      </c>
      <c r="S9" s="272">
        <v>20.0</v>
      </c>
      <c r="T9" s="272">
        <v>18.0</v>
      </c>
      <c r="U9" s="272">
        <v>22.0</v>
      </c>
      <c r="V9" s="272">
        <v>22.0</v>
      </c>
      <c r="W9" s="272">
        <v>27.0</v>
      </c>
      <c r="X9" s="272">
        <v>31.0</v>
      </c>
      <c r="Y9" s="272">
        <v>33.0</v>
      </c>
      <c r="Z9" s="272">
        <v>23.0</v>
      </c>
      <c r="AA9" s="272">
        <v>14.0</v>
      </c>
      <c r="AB9" s="272"/>
      <c r="AC9" s="273">
        <f t="shared" si="1"/>
        <v>257.0</v>
      </c>
      <c r="AD9" s="274">
        <v>875.0</v>
      </c>
      <c r="AE9" s="274">
        <v>880.0</v>
      </c>
      <c r="AF9" s="271">
        <v>700.0</v>
      </c>
      <c r="AG9" s="271">
        <v>695.0</v>
      </c>
      <c r="AH9" s="271">
        <v>845.0</v>
      </c>
      <c r="AI9" s="271">
        <v>850.0</v>
      </c>
      <c r="AJ9" s="271">
        <v>1035.0</v>
      </c>
      <c r="AK9" s="271">
        <v>620.0</v>
      </c>
      <c r="AL9" s="271">
        <v>770.0</v>
      </c>
      <c r="AM9" s="271">
        <v>740.0</v>
      </c>
      <c r="AN9" s="271">
        <v>515.0</v>
      </c>
      <c r="AO9" s="271"/>
      <c r="AP9" s="275">
        <f t="shared" si="2"/>
        <v>8525.0</v>
      </c>
    </row>
    <row r="10" spans="8:8">
      <c r="A10" s="267" t="s">
        <v>108</v>
      </c>
      <c r="B10" s="267" t="s">
        <v>109</v>
      </c>
      <c r="C10" s="268" t="s">
        <v>110</v>
      </c>
      <c r="D10" s="269">
        <v>5.5</v>
      </c>
      <c r="E10" s="269">
        <v>2.5</v>
      </c>
      <c r="F10" s="269">
        <v>1.5</v>
      </c>
      <c r="G10" s="269">
        <v>1.0</v>
      </c>
      <c r="H10" s="269">
        <v>3.0</v>
      </c>
      <c r="I10" s="269">
        <v>3.0</v>
      </c>
      <c r="J10" s="269">
        <v>2.5</v>
      </c>
      <c r="K10" s="269">
        <v>2.0</v>
      </c>
      <c r="L10" s="269">
        <v>2.0</v>
      </c>
      <c r="M10" s="270">
        <v>4.0</v>
      </c>
      <c r="N10" s="270">
        <v>2.0</v>
      </c>
      <c r="O10" s="270"/>
      <c r="P10" s="271">
        <f t="shared" si="0"/>
        <v>29.0</v>
      </c>
      <c r="Q10" s="272">
        <v>8.0</v>
      </c>
      <c r="R10" s="272">
        <v>8.0</v>
      </c>
      <c r="S10" s="272">
        <v>6.8</v>
      </c>
      <c r="T10" s="272">
        <v>6.8</v>
      </c>
      <c r="U10" s="272">
        <v>7.3</v>
      </c>
      <c r="V10" s="272">
        <v>10.0</v>
      </c>
      <c r="W10" s="272">
        <v>8.0</v>
      </c>
      <c r="X10" s="272">
        <v>7.0</v>
      </c>
      <c r="Y10" s="272">
        <v>6.0</v>
      </c>
      <c r="Z10" s="272">
        <v>6.5</v>
      </c>
      <c r="AA10" s="272">
        <v>5.0</v>
      </c>
      <c r="AB10" s="272"/>
      <c r="AC10" s="273">
        <f t="shared" si="1"/>
        <v>79.4</v>
      </c>
      <c r="AD10" s="274">
        <v>280.0</v>
      </c>
      <c r="AE10" s="274">
        <v>320.0</v>
      </c>
      <c r="AF10" s="271">
        <v>237.0</v>
      </c>
      <c r="AG10" s="271">
        <v>255.0</v>
      </c>
      <c r="AH10" s="271">
        <v>289.0</v>
      </c>
      <c r="AI10" s="271">
        <v>383.0</v>
      </c>
      <c r="AJ10" s="271">
        <v>303.0</v>
      </c>
      <c r="AK10" s="271">
        <v>160.0</v>
      </c>
      <c r="AL10" s="271">
        <v>143.0</v>
      </c>
      <c r="AM10" s="271">
        <v>215.0</v>
      </c>
      <c r="AN10" s="271">
        <v>190.0</v>
      </c>
      <c r="AO10" s="271"/>
      <c r="AP10" s="275">
        <f t="shared" si="2"/>
        <v>2775.0</v>
      </c>
    </row>
    <row r="11" spans="8:8" ht="16.5" customHeight="1">
      <c r="A11" s="267" t="s">
        <v>111</v>
      </c>
      <c r="B11" s="267" t="s">
        <v>112</v>
      </c>
      <c r="C11" s="268" t="s">
        <v>113</v>
      </c>
      <c r="D11" s="269">
        <v>6.0</v>
      </c>
      <c r="E11" s="269">
        <v>3.0</v>
      </c>
      <c r="F11" s="269">
        <v>3.0</v>
      </c>
      <c r="G11" s="269">
        <v>4.0</v>
      </c>
      <c r="H11" s="269">
        <v>10.0</v>
      </c>
      <c r="I11" s="269">
        <v>6.0</v>
      </c>
      <c r="J11" s="269">
        <v>4.0</v>
      </c>
      <c r="K11" s="269">
        <v>6.0</v>
      </c>
      <c r="L11" s="269">
        <v>8.0</v>
      </c>
      <c r="M11" s="270">
        <v>7.0</v>
      </c>
      <c r="N11" s="270">
        <v>11.0</v>
      </c>
      <c r="O11" s="270"/>
      <c r="P11" s="271">
        <f t="shared" si="0"/>
        <v>68.0</v>
      </c>
      <c r="Q11" s="272">
        <v>30.0</v>
      </c>
      <c r="R11" s="272">
        <v>42.0</v>
      </c>
      <c r="S11" s="272">
        <v>46.0</v>
      </c>
      <c r="T11" s="272">
        <v>52.0</v>
      </c>
      <c r="U11" s="272">
        <v>38.0</v>
      </c>
      <c r="V11" s="272">
        <v>24.0</v>
      </c>
      <c r="W11" s="272">
        <v>20.0</v>
      </c>
      <c r="X11" s="272">
        <v>28.0</v>
      </c>
      <c r="Y11" s="272">
        <v>32.0</v>
      </c>
      <c r="Z11" s="272">
        <v>33.0</v>
      </c>
      <c r="AA11" s="272">
        <v>31.0</v>
      </c>
      <c r="AB11" s="272"/>
      <c r="AC11" s="273">
        <f t="shared" si="1"/>
        <v>376.0</v>
      </c>
      <c r="AD11" s="276">
        <v>1050.0</v>
      </c>
      <c r="AE11" s="276">
        <v>1680.0</v>
      </c>
      <c r="AF11" s="271">
        <v>1610.0</v>
      </c>
      <c r="AG11" s="271">
        <v>1980.0</v>
      </c>
      <c r="AH11" s="271">
        <v>1420.0</v>
      </c>
      <c r="AI11" s="271">
        <v>900.0</v>
      </c>
      <c r="AJ11" s="271">
        <v>770.0</v>
      </c>
      <c r="AK11" s="271">
        <v>670.0</v>
      </c>
      <c r="AL11" s="271">
        <v>760.0</v>
      </c>
      <c r="AM11" s="277" t="s">
        <v>114</v>
      </c>
      <c r="AN11" s="271">
        <v>1190.0</v>
      </c>
      <c r="AO11" s="271"/>
      <c r="AP11" s="275">
        <f t="shared" si="2"/>
        <v>12030.0</v>
      </c>
    </row>
    <row r="12" spans="8:8">
      <c r="A12" s="267" t="s">
        <v>115</v>
      </c>
      <c r="B12" s="267" t="s">
        <v>116</v>
      </c>
      <c r="C12" s="268" t="s">
        <v>117</v>
      </c>
      <c r="D12" s="269">
        <v>1.0</v>
      </c>
      <c r="E12" s="269">
        <v>1.0</v>
      </c>
      <c r="F12" s="269">
        <v>2.0</v>
      </c>
      <c r="G12" s="269">
        <v>4.0</v>
      </c>
      <c r="H12" s="269">
        <v>3.0</v>
      </c>
      <c r="I12" s="269">
        <v>3.0</v>
      </c>
      <c r="J12" s="269">
        <v>4.0</v>
      </c>
      <c r="K12" s="269">
        <v>1.0</v>
      </c>
      <c r="L12" s="269">
        <v>2.0</v>
      </c>
      <c r="M12" s="270">
        <v>2.0</v>
      </c>
      <c r="N12" s="270">
        <v>4.0</v>
      </c>
      <c r="O12" s="270"/>
      <c r="P12" s="271">
        <f t="shared" si="0"/>
        <v>27.0</v>
      </c>
      <c r="Q12" s="272">
        <v>7.0</v>
      </c>
      <c r="R12" s="272">
        <v>6.0</v>
      </c>
      <c r="S12" s="272">
        <v>7.0</v>
      </c>
      <c r="T12" s="272">
        <v>8.0</v>
      </c>
      <c r="U12" s="272">
        <v>7.0</v>
      </c>
      <c r="V12" s="272">
        <v>9.0</v>
      </c>
      <c r="W12" s="272">
        <v>10.0</v>
      </c>
      <c r="X12" s="272">
        <v>12.0</v>
      </c>
      <c r="Y12" s="272">
        <v>13.0</v>
      </c>
      <c r="Z12" s="272">
        <v>13.0</v>
      </c>
      <c r="AA12" s="272">
        <v>13.0</v>
      </c>
      <c r="AB12" s="272"/>
      <c r="AC12" s="273">
        <f t="shared" si="1"/>
        <v>105.0</v>
      </c>
      <c r="AD12" s="274">
        <v>245.0</v>
      </c>
      <c r="AE12" s="274">
        <v>240.0</v>
      </c>
      <c r="AF12" s="271">
        <v>245.0</v>
      </c>
      <c r="AG12" s="271">
        <v>305.0</v>
      </c>
      <c r="AH12" s="271">
        <v>270.0</v>
      </c>
      <c r="AI12" s="271">
        <v>345.0</v>
      </c>
      <c r="AJ12" s="271">
        <v>390.0</v>
      </c>
      <c r="AK12" s="271">
        <v>280.0</v>
      </c>
      <c r="AL12" s="271">
        <v>305.0</v>
      </c>
      <c r="AM12" s="271">
        <v>435.0</v>
      </c>
      <c r="AN12" s="271">
        <v>455.0</v>
      </c>
      <c r="AO12" s="271"/>
      <c r="AP12" s="275">
        <f t="shared" si="2"/>
        <v>3515.0</v>
      </c>
    </row>
    <row r="13" spans="8:8">
      <c r="A13" s="267" t="s">
        <v>118</v>
      </c>
      <c r="B13" s="267" t="s">
        <v>119</v>
      </c>
      <c r="C13" s="268" t="s">
        <v>120</v>
      </c>
      <c r="D13" s="269">
        <v>1.0</v>
      </c>
      <c r="E13" s="269">
        <v>1.0</v>
      </c>
      <c r="F13" s="269">
        <v>1.0</v>
      </c>
      <c r="G13" s="269">
        <v>1.0</v>
      </c>
      <c r="H13" s="269">
        <v>2.0</v>
      </c>
      <c r="I13" s="269">
        <v>3.0</v>
      </c>
      <c r="J13" s="269">
        <v>2.0</v>
      </c>
      <c r="K13" s="269">
        <v>1.0</v>
      </c>
      <c r="L13" s="269">
        <v>1.0</v>
      </c>
      <c r="M13" s="270">
        <v>2.0</v>
      </c>
      <c r="N13" s="270">
        <v>1.0</v>
      </c>
      <c r="O13" s="270"/>
      <c r="P13" s="271">
        <f t="shared" si="0"/>
        <v>16.0</v>
      </c>
      <c r="Q13" s="272">
        <v>8.0</v>
      </c>
      <c r="R13" s="272">
        <v>8.0</v>
      </c>
      <c r="S13" s="272">
        <v>7.0</v>
      </c>
      <c r="T13" s="272">
        <v>4.0</v>
      </c>
      <c r="U13" s="272">
        <v>3.0</v>
      </c>
      <c r="V13" s="272">
        <v>3.0</v>
      </c>
      <c r="W13" s="272">
        <v>3.0</v>
      </c>
      <c r="X13" s="272">
        <v>4.0</v>
      </c>
      <c r="Y13" s="272">
        <v>5.0</v>
      </c>
      <c r="Z13" s="272">
        <v>6.0</v>
      </c>
      <c r="AA13" s="272">
        <v>5.0</v>
      </c>
      <c r="AB13" s="272"/>
      <c r="AC13" s="273">
        <f t="shared" si="1"/>
        <v>56.0</v>
      </c>
      <c r="AD13" s="274">
        <v>280.0</v>
      </c>
      <c r="AE13" s="274">
        <v>320.0</v>
      </c>
      <c r="AF13" s="271">
        <v>245.0</v>
      </c>
      <c r="AG13" s="271">
        <v>150.0</v>
      </c>
      <c r="AH13" s="271">
        <v>115.0</v>
      </c>
      <c r="AI13" s="271">
        <v>115.0</v>
      </c>
      <c r="AJ13" s="271">
        <v>115.0</v>
      </c>
      <c r="AK13" s="271">
        <v>80.0</v>
      </c>
      <c r="AL13" s="271">
        <v>120.0</v>
      </c>
      <c r="AM13" s="271">
        <v>200.0</v>
      </c>
      <c r="AN13" s="271">
        <v>190.0</v>
      </c>
      <c r="AO13" s="271"/>
      <c r="AP13" s="275">
        <f t="shared" si="2"/>
        <v>1930.0</v>
      </c>
    </row>
    <row r="14" spans="8:8">
      <c r="A14" s="267" t="s">
        <v>121</v>
      </c>
      <c r="B14" s="267" t="s">
        <v>122</v>
      </c>
      <c r="C14" s="268" t="s">
        <v>123</v>
      </c>
      <c r="D14" s="269">
        <v>0.0</v>
      </c>
      <c r="E14" s="269">
        <v>1.0</v>
      </c>
      <c r="F14" s="269">
        <v>3.0</v>
      </c>
      <c r="G14" s="269">
        <v>0.0</v>
      </c>
      <c r="H14" s="269">
        <v>0.5</v>
      </c>
      <c r="I14" s="269">
        <v>1.0</v>
      </c>
      <c r="J14" s="269">
        <v>0.5</v>
      </c>
      <c r="K14" s="269">
        <v>0.0</v>
      </c>
      <c r="L14" s="269">
        <v>0.0</v>
      </c>
      <c r="M14" s="270">
        <v>0.0</v>
      </c>
      <c r="N14" s="270">
        <v>0.0</v>
      </c>
      <c r="O14" s="270"/>
      <c r="P14" s="271">
        <f t="shared" si="0"/>
        <v>6.0</v>
      </c>
      <c r="Q14" s="272">
        <v>2.0</v>
      </c>
      <c r="R14" s="272">
        <v>3.0</v>
      </c>
      <c r="S14" s="272">
        <v>2.5</v>
      </c>
      <c r="T14" s="272">
        <v>2.5</v>
      </c>
      <c r="U14" s="272">
        <v>2.5</v>
      </c>
      <c r="V14" s="272">
        <v>6.0</v>
      </c>
      <c r="W14" s="272">
        <v>5.0</v>
      </c>
      <c r="X14" s="272">
        <v>5.0</v>
      </c>
      <c r="Y14" s="272">
        <v>2.0</v>
      </c>
      <c r="Z14" s="272">
        <v>2.0</v>
      </c>
      <c r="AA14" s="272">
        <v>1.0</v>
      </c>
      <c r="AB14" s="272"/>
      <c r="AC14" s="273">
        <f t="shared" si="1"/>
        <v>33.5</v>
      </c>
      <c r="AD14" s="274">
        <v>70.0</v>
      </c>
      <c r="AE14" s="274">
        <v>120.0</v>
      </c>
      <c r="AF14" s="271">
        <v>88.0</v>
      </c>
      <c r="AG14" s="271">
        <v>95.0</v>
      </c>
      <c r="AH14" s="271">
        <v>95.0</v>
      </c>
      <c r="AI14" s="271">
        <v>235.0</v>
      </c>
      <c r="AJ14" s="271">
        <v>195.0</v>
      </c>
      <c r="AK14" s="271">
        <v>100.0</v>
      </c>
      <c r="AL14" s="271">
        <v>50.0</v>
      </c>
      <c r="AM14" s="271">
        <v>65.0</v>
      </c>
      <c r="AN14" s="271">
        <v>35.0</v>
      </c>
      <c r="AO14" s="271"/>
      <c r="AP14" s="275">
        <f t="shared" si="2"/>
        <v>1148.0</v>
      </c>
    </row>
    <row r="15" spans="8:8">
      <c r="A15" s="267" t="s">
        <v>124</v>
      </c>
      <c r="B15" s="267" t="s">
        <v>125</v>
      </c>
      <c r="C15" s="268" t="s">
        <v>126</v>
      </c>
      <c r="D15" s="269">
        <v>1.0</v>
      </c>
      <c r="E15" s="269">
        <v>1.0</v>
      </c>
      <c r="F15" s="269">
        <v>1.0</v>
      </c>
      <c r="G15" s="269">
        <v>3.0</v>
      </c>
      <c r="H15" s="269">
        <v>2.0</v>
      </c>
      <c r="I15" s="269">
        <v>4.0</v>
      </c>
      <c r="J15" s="269">
        <v>2.0</v>
      </c>
      <c r="K15" s="269">
        <v>1.0</v>
      </c>
      <c r="L15" s="269">
        <v>2.0</v>
      </c>
      <c r="M15" s="270">
        <v>2.0</v>
      </c>
      <c r="N15" s="270">
        <v>7.0</v>
      </c>
      <c r="O15" s="270"/>
      <c r="P15" s="271">
        <f t="shared" si="0"/>
        <v>26.0</v>
      </c>
      <c r="Q15" s="272">
        <v>7.0</v>
      </c>
      <c r="R15" s="272">
        <v>8.0</v>
      </c>
      <c r="S15" s="272">
        <v>11.0</v>
      </c>
      <c r="T15" s="272">
        <v>11.0</v>
      </c>
      <c r="U15" s="272">
        <v>9.0</v>
      </c>
      <c r="V15" s="272">
        <v>7.0</v>
      </c>
      <c r="W15" s="272">
        <v>6.0</v>
      </c>
      <c r="X15" s="272">
        <v>10.0</v>
      </c>
      <c r="Y15" s="272">
        <v>11.0</v>
      </c>
      <c r="Z15" s="272">
        <v>12.0</v>
      </c>
      <c r="AA15" s="272">
        <v>10.0</v>
      </c>
      <c r="AB15" s="272"/>
      <c r="AC15" s="273">
        <f t="shared" si="1"/>
        <v>102.0</v>
      </c>
      <c r="AD15" s="274">
        <v>245.0</v>
      </c>
      <c r="AE15" s="274">
        <v>320.0</v>
      </c>
      <c r="AF15" s="271">
        <v>385.0</v>
      </c>
      <c r="AG15" s="271">
        <v>420.0</v>
      </c>
      <c r="AH15" s="271">
        <v>340.0</v>
      </c>
      <c r="AI15" s="271">
        <v>265.0</v>
      </c>
      <c r="AJ15" s="271">
        <v>230.0</v>
      </c>
      <c r="AK15" s="271">
        <v>200.0</v>
      </c>
      <c r="AL15" s="271">
        <v>265.0</v>
      </c>
      <c r="AM15" s="271">
        <v>39.0</v>
      </c>
      <c r="AN15" s="271">
        <v>385.0</v>
      </c>
      <c r="AO15" s="271"/>
      <c r="AP15" s="275">
        <f t="shared" si="2"/>
        <v>3094.0</v>
      </c>
    </row>
    <row r="16" spans="8:8">
      <c r="A16" s="278"/>
      <c r="B16" s="278"/>
      <c r="C16" s="279" t="s">
        <v>80</v>
      </c>
      <c r="D16" s="280">
        <f>SUM(D5:D15)</f>
        <v>31.5</v>
      </c>
      <c r="E16" s="280">
        <f t="shared" si="3" ref="E16:L16">SUM(E5:E15)</f>
        <v>25.5</v>
      </c>
      <c r="F16" s="280">
        <f t="shared" si="3"/>
        <v>23.5</v>
      </c>
      <c r="G16" s="280">
        <f t="shared" si="3"/>
        <v>33.0</v>
      </c>
      <c r="H16" s="280">
        <f t="shared" si="3"/>
        <v>42.5</v>
      </c>
      <c r="I16" s="280">
        <f t="shared" si="3"/>
        <v>38.0</v>
      </c>
      <c r="J16" s="280">
        <f t="shared" si="3"/>
        <v>26.0</v>
      </c>
      <c r="K16" s="280">
        <f t="shared" si="3"/>
        <v>33.0</v>
      </c>
      <c r="L16" s="280">
        <f t="shared" si="3"/>
        <v>38.5</v>
      </c>
      <c r="M16" s="280">
        <f>SUM(K5:K15)</f>
        <v>33.0</v>
      </c>
      <c r="N16" s="280">
        <f>SUM(N5:N15)</f>
        <v>37.0</v>
      </c>
      <c r="O16" s="280"/>
      <c r="P16" s="280">
        <f t="shared" si="4" ref="P16:AA16">SUM(P5:P15)</f>
        <v>365.5</v>
      </c>
      <c r="Q16" s="280">
        <f t="shared" si="4"/>
        <v>110.0</v>
      </c>
      <c r="R16" s="280">
        <f t="shared" si="4"/>
        <v>122.0</v>
      </c>
      <c r="S16" s="280">
        <f t="shared" si="4"/>
        <v>123.1</v>
      </c>
      <c r="T16" s="280">
        <f t="shared" si="4"/>
        <v>122.3</v>
      </c>
      <c r="U16" s="280">
        <f t="shared" si="4"/>
        <v>107.5</v>
      </c>
      <c r="V16" s="280">
        <f t="shared" si="4"/>
        <v>100.8</v>
      </c>
      <c r="W16" s="280">
        <f t="shared" si="4"/>
        <v>96.3</v>
      </c>
      <c r="X16" s="280">
        <f t="shared" si="4"/>
        <v>115.5</v>
      </c>
      <c r="Y16" s="280">
        <f t="shared" si="4"/>
        <v>120.7</v>
      </c>
      <c r="Z16" s="280">
        <f t="shared" si="4"/>
        <v>118.2</v>
      </c>
      <c r="AA16" s="280">
        <f t="shared" si="4"/>
        <v>101.0</v>
      </c>
      <c r="AB16" s="280"/>
      <c r="AC16" s="280">
        <f t="shared" si="5" ref="AC16:AO16">SUM(AC5:AC15)</f>
        <v>1237.4</v>
      </c>
      <c r="AD16" s="281">
        <f t="shared" si="5"/>
        <v>3850.0</v>
      </c>
      <c r="AE16" s="281">
        <f t="shared" si="5"/>
        <v>4745.0</v>
      </c>
      <c r="AF16" s="281">
        <f t="shared" si="5"/>
        <v>4309.0</v>
      </c>
      <c r="AG16" s="281">
        <f t="shared" si="5"/>
        <v>4652.0</v>
      </c>
      <c r="AH16" s="281">
        <f t="shared" si="5"/>
        <v>4091.0</v>
      </c>
      <c r="AI16" s="281">
        <f t="shared" si="5"/>
        <v>3858.0</v>
      </c>
      <c r="AJ16" s="281">
        <f t="shared" si="5"/>
        <v>3695.0</v>
      </c>
      <c r="AK16" s="281">
        <f t="shared" si="5"/>
        <v>2516.0</v>
      </c>
      <c r="AL16" s="281">
        <f t="shared" si="5"/>
        <v>2866.0</v>
      </c>
      <c r="AM16" s="281">
        <f t="shared" si="5"/>
        <v>2448.0</v>
      </c>
      <c r="AN16" s="281">
        <f t="shared" si="5"/>
        <v>3800.0</v>
      </c>
      <c r="AO16" s="281"/>
      <c r="AP16" s="282">
        <f>SUM(AP5:AP15)</f>
        <v>40830.0</v>
      </c>
    </row>
  </sheetData>
  <mergeCells count="10">
    <mergeCell ref="A1:AP1"/>
    <mergeCell ref="A3:A4"/>
    <mergeCell ref="AD3:AO3"/>
    <mergeCell ref="P3:P4"/>
    <mergeCell ref="Q3:AB3"/>
    <mergeCell ref="AP3:AP4"/>
    <mergeCell ref="B3:B4"/>
    <mergeCell ref="AC3:AC4"/>
    <mergeCell ref="C3:C4"/>
    <mergeCell ref="D3:O3"/>
  </mergeCells>
  <pageMargins left="0.75" right="0.75" top="1.0" bottom="1.0" header="0.5" footer="0.5"/>
</worksheet>
</file>

<file path=xl/worksheets/sheet4.xml><?xml version="1.0" encoding="utf-8"?>
<worksheet xmlns:r="http://schemas.openxmlformats.org/officeDocument/2006/relationships" xmlns="http://schemas.openxmlformats.org/spreadsheetml/2006/main">
  <dimension ref="A1:AQ16"/>
  <sheetViews>
    <sheetView workbookViewId="0">
      <selection activeCell="J20" sqref="J20"/>
    </sheetView>
  </sheetViews>
  <sheetFormatPr defaultRowHeight="15.0" defaultColWidth="9"/>
  <cols>
    <col min="1" max="1" customWidth="1" width="5.4257812" style="259"/>
    <col min="2" max="2" customWidth="1" width="11.285156" style="259"/>
    <col min="3" max="3" customWidth="1" width="25.570312" style="259"/>
    <col min="4" max="15" customWidth="1" width="7.5703125" style="259"/>
    <col min="16" max="17" customWidth="0" width="9.140625" style="259"/>
    <col min="18" max="18" customWidth="1" width="8.425781" style="259"/>
    <col min="19" max="27" customWidth="1" width="7.5703125" style="259"/>
    <col min="28" max="28" customWidth="1" width="9.140625" style="259"/>
    <col min="29" max="29" customWidth="0" width="9.140625" style="259"/>
    <col min="30" max="30" customWidth="1" width="8.855469" style="259"/>
    <col min="31" max="31" customWidth="1" width="8.5703125" style="259"/>
    <col min="32" max="32" customWidth="1" width="9.0" style="259"/>
    <col min="33" max="33" customWidth="1" width="9.5703125" style="259"/>
    <col min="34" max="34" customWidth="1" width="9.285156" style="259"/>
    <col min="35" max="35" customWidth="1" width="7.5703125" style="259"/>
    <col min="36" max="36" customWidth="1" width="8.855469" style="259"/>
    <col min="37" max="37" customWidth="1" width="8.425781" style="259"/>
    <col min="38" max="38" customWidth="1" width="8.285156" style="259"/>
    <col min="39" max="39" customWidth="1" width="8.855469" style="259"/>
    <col min="40" max="41" customWidth="1" width="8.7109375" style="259"/>
    <col min="42" max="42" customWidth="1" width="12.7109375" style="259"/>
    <col min="43" max="16384" customWidth="0" width="9.140625" style="259"/>
  </cols>
  <sheetData>
    <row r="1" spans="8:8" ht="20.25" customHeight="1">
      <c r="A1" s="260" t="s">
        <v>127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</row>
    <row r="2" spans="8:8" ht="27.0" customHeight="1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</row>
    <row r="3" spans="8:8" ht="15.75" customHeight="1">
      <c r="A3" s="262" t="s">
        <v>76</v>
      </c>
      <c r="B3" s="262" t="s">
        <v>77</v>
      </c>
      <c r="C3" s="262" t="s">
        <v>78</v>
      </c>
      <c r="D3" s="263" t="s">
        <v>79</v>
      </c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5"/>
      <c r="P3" s="262" t="s">
        <v>80</v>
      </c>
      <c r="Q3" s="263" t="s">
        <v>81</v>
      </c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5"/>
      <c r="AC3" s="262" t="s">
        <v>80</v>
      </c>
      <c r="AD3" s="263" t="s">
        <v>82</v>
      </c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5"/>
      <c r="AP3" s="262" t="s">
        <v>80</v>
      </c>
    </row>
    <row r="4" spans="8:8">
      <c r="A4" s="262"/>
      <c r="B4" s="262"/>
      <c r="C4" s="262"/>
      <c r="D4" s="262" t="s">
        <v>83</v>
      </c>
      <c r="E4" s="262" t="s">
        <v>84</v>
      </c>
      <c r="F4" s="262" t="s">
        <v>12</v>
      </c>
      <c r="G4" s="262" t="s">
        <v>13</v>
      </c>
      <c r="H4" s="262" t="s">
        <v>85</v>
      </c>
      <c r="I4" s="262" t="s">
        <v>86</v>
      </c>
      <c r="J4" s="262" t="s">
        <v>87</v>
      </c>
      <c r="K4" s="262" t="s">
        <v>88</v>
      </c>
      <c r="L4" s="262" t="s">
        <v>89</v>
      </c>
      <c r="M4" s="266" t="s">
        <v>90</v>
      </c>
      <c r="N4" s="266" t="s">
        <v>91</v>
      </c>
      <c r="O4" s="266" t="s">
        <v>92</v>
      </c>
      <c r="P4" s="262"/>
      <c r="Q4" s="262" t="s">
        <v>83</v>
      </c>
      <c r="R4" s="262" t="s">
        <v>84</v>
      </c>
      <c r="S4" s="262" t="s">
        <v>12</v>
      </c>
      <c r="T4" s="262" t="s">
        <v>13</v>
      </c>
      <c r="U4" s="262" t="s">
        <v>85</v>
      </c>
      <c r="V4" s="262" t="s">
        <v>86</v>
      </c>
      <c r="W4" s="262" t="s">
        <v>87</v>
      </c>
      <c r="X4" s="262" t="s">
        <v>88</v>
      </c>
      <c r="Y4" s="262" t="s">
        <v>89</v>
      </c>
      <c r="Z4" s="262" t="s">
        <v>90</v>
      </c>
      <c r="AA4" s="262" t="s">
        <v>91</v>
      </c>
      <c r="AB4" s="262" t="s">
        <v>92</v>
      </c>
      <c r="AC4" s="262"/>
      <c r="AD4" s="262" t="s">
        <v>83</v>
      </c>
      <c r="AE4" s="262" t="s">
        <v>84</v>
      </c>
      <c r="AF4" s="262" t="s">
        <v>12</v>
      </c>
      <c r="AG4" s="262" t="s">
        <v>13</v>
      </c>
      <c r="AH4" s="262" t="s">
        <v>85</v>
      </c>
      <c r="AI4" s="262" t="s">
        <v>86</v>
      </c>
      <c r="AJ4" s="262" t="s">
        <v>87</v>
      </c>
      <c r="AK4" s="262" t="s">
        <v>88</v>
      </c>
      <c r="AL4" s="262" t="s">
        <v>89</v>
      </c>
      <c r="AM4" s="262" t="s">
        <v>90</v>
      </c>
      <c r="AN4" s="262" t="s">
        <v>91</v>
      </c>
      <c r="AO4" s="262" t="s">
        <v>92</v>
      </c>
      <c r="AP4" s="262"/>
    </row>
    <row r="5" spans="8:8">
      <c r="A5" s="267" t="s">
        <v>93</v>
      </c>
      <c r="B5" s="267" t="s">
        <v>94</v>
      </c>
      <c r="C5" s="268" t="s">
        <v>95</v>
      </c>
      <c r="D5" s="283">
        <v>2.0</v>
      </c>
      <c r="E5" s="283">
        <v>2.0</v>
      </c>
      <c r="F5" s="283">
        <v>1.0</v>
      </c>
      <c r="G5" s="283">
        <v>1.0</v>
      </c>
      <c r="H5" s="283">
        <v>3.0</v>
      </c>
      <c r="I5" s="283">
        <v>3.0</v>
      </c>
      <c r="J5" s="283">
        <v>1.0</v>
      </c>
      <c r="K5" s="283">
        <v>4.0</v>
      </c>
      <c r="L5" s="283">
        <v>3.0</v>
      </c>
      <c r="M5" s="284">
        <v>2.0</v>
      </c>
      <c r="N5" s="284">
        <v>1.0</v>
      </c>
      <c r="O5" s="284"/>
      <c r="P5" s="285">
        <f>SUM(D5:N5)</f>
        <v>23.0</v>
      </c>
      <c r="Q5" s="272">
        <v>6.0</v>
      </c>
      <c r="R5" s="272">
        <v>6.0</v>
      </c>
      <c r="S5" s="272">
        <v>4.0</v>
      </c>
      <c r="T5" s="272">
        <v>5.0</v>
      </c>
      <c r="U5" s="272">
        <v>5.0</v>
      </c>
      <c r="V5" s="272">
        <v>5.0</v>
      </c>
      <c r="W5" s="272">
        <v>6.0</v>
      </c>
      <c r="X5" s="272">
        <v>6.0</v>
      </c>
      <c r="Y5" s="272">
        <v>8.0</v>
      </c>
      <c r="Z5" s="286">
        <v>8.0</v>
      </c>
      <c r="AA5" s="286"/>
      <c r="AB5" s="287">
        <v>13.0</v>
      </c>
      <c r="AC5" s="273">
        <f>SUM(Q5:AB5)</f>
        <v>72.0</v>
      </c>
      <c r="AD5" s="288">
        <v>90.0</v>
      </c>
      <c r="AE5" s="274">
        <v>105.0</v>
      </c>
      <c r="AF5" s="271">
        <v>90.0</v>
      </c>
      <c r="AG5" s="271">
        <v>140.0</v>
      </c>
      <c r="AH5" s="271">
        <v>120.0</v>
      </c>
      <c r="AI5" s="271">
        <v>120.0</v>
      </c>
      <c r="AJ5" s="271">
        <v>120.0</v>
      </c>
      <c r="AK5" s="271">
        <v>120.0</v>
      </c>
      <c r="AL5" s="271">
        <v>130.0</v>
      </c>
      <c r="AM5" s="271">
        <v>175.0</v>
      </c>
      <c r="AN5" s="271">
        <v>260.0</v>
      </c>
      <c r="AO5" s="271"/>
      <c r="AP5" s="275">
        <f>SUM(AD5:AN5)</f>
        <v>1470.0</v>
      </c>
    </row>
    <row r="6" spans="8:8">
      <c r="A6" s="267" t="s">
        <v>96</v>
      </c>
      <c r="B6" s="267" t="s">
        <v>97</v>
      </c>
      <c r="C6" s="268" t="s">
        <v>98</v>
      </c>
      <c r="D6" s="283">
        <v>0.7</v>
      </c>
      <c r="E6" s="283">
        <v>0.8</v>
      </c>
      <c r="F6" s="283">
        <v>0.2</v>
      </c>
      <c r="G6" s="283">
        <v>0.0</v>
      </c>
      <c r="H6" s="283">
        <v>1.0</v>
      </c>
      <c r="I6" s="283">
        <v>2.0</v>
      </c>
      <c r="J6" s="283">
        <v>0.7</v>
      </c>
      <c r="K6" s="283">
        <v>1.0</v>
      </c>
      <c r="L6" s="283">
        <v>2.0</v>
      </c>
      <c r="M6" s="289">
        <v>1.0</v>
      </c>
      <c r="N6" s="289">
        <v>2.0</v>
      </c>
      <c r="O6" s="289"/>
      <c r="P6" s="271">
        <f t="shared" si="0" ref="P6:P15">SUM(D6:L6)</f>
        <v>8.4</v>
      </c>
      <c r="Q6" s="272">
        <v>8.0</v>
      </c>
      <c r="R6" s="272">
        <v>7.0</v>
      </c>
      <c r="S6" s="272">
        <v>8.0</v>
      </c>
      <c r="T6" s="272">
        <v>9.0</v>
      </c>
      <c r="U6" s="272">
        <v>9.0</v>
      </c>
      <c r="V6" s="272">
        <v>9.0</v>
      </c>
      <c r="W6" s="272">
        <v>6.0</v>
      </c>
      <c r="X6" s="272">
        <v>5.0</v>
      </c>
      <c r="Y6" s="272">
        <v>6.0</v>
      </c>
      <c r="Z6" s="290">
        <v>6.0</v>
      </c>
      <c r="AA6" s="290"/>
      <c r="AB6" s="287">
        <v>9.0</v>
      </c>
      <c r="AC6" s="273">
        <f t="shared" si="1" ref="AC6:AC15">SUM(Q6:AB6)</f>
        <v>82.0</v>
      </c>
      <c r="AD6" s="288">
        <v>120.0</v>
      </c>
      <c r="AE6" s="274">
        <v>200.0</v>
      </c>
      <c r="AF6" s="271">
        <v>150.0</v>
      </c>
      <c r="AG6" s="271">
        <v>200.0</v>
      </c>
      <c r="AH6" s="271">
        <v>220.0</v>
      </c>
      <c r="AI6" s="271">
        <v>220.0</v>
      </c>
      <c r="AJ6" s="271">
        <v>180.0</v>
      </c>
      <c r="AK6" s="271">
        <v>95.0</v>
      </c>
      <c r="AL6" s="271">
        <v>110.0</v>
      </c>
      <c r="AM6" s="271">
        <v>150.0</v>
      </c>
      <c r="AN6" s="271">
        <v>180.0</v>
      </c>
      <c r="AO6" s="271"/>
      <c r="AP6" s="275">
        <f t="shared" si="2" ref="AP6:AP15">SUM(AD6:AN6)</f>
        <v>1825.0</v>
      </c>
    </row>
    <row r="7" spans="8:8">
      <c r="A7" s="267" t="s">
        <v>99</v>
      </c>
      <c r="B7" s="267" t="s">
        <v>100</v>
      </c>
      <c r="C7" s="268" t="s">
        <v>101</v>
      </c>
      <c r="D7" s="283">
        <v>2.0</v>
      </c>
      <c r="E7" s="283">
        <v>4.0</v>
      </c>
      <c r="F7" s="283">
        <v>3.0</v>
      </c>
      <c r="G7" s="283">
        <v>2.0</v>
      </c>
      <c r="H7" s="283">
        <v>2.0</v>
      </c>
      <c r="I7" s="283">
        <v>2.0</v>
      </c>
      <c r="J7" s="283">
        <v>2.0</v>
      </c>
      <c r="K7" s="283">
        <v>2.0</v>
      </c>
      <c r="L7" s="283">
        <v>7.0</v>
      </c>
      <c r="M7" s="289">
        <v>4.0</v>
      </c>
      <c r="N7" s="289">
        <v>2.0</v>
      </c>
      <c r="O7" s="289"/>
      <c r="P7" s="271">
        <f t="shared" si="0"/>
        <v>26.0</v>
      </c>
      <c r="Q7" s="272">
        <v>14.0</v>
      </c>
      <c r="R7" s="272">
        <v>13.0</v>
      </c>
      <c r="S7" s="272">
        <v>12.0</v>
      </c>
      <c r="T7" s="272">
        <v>13.0</v>
      </c>
      <c r="U7" s="272">
        <v>13.0</v>
      </c>
      <c r="V7" s="272">
        <v>13.0</v>
      </c>
      <c r="W7" s="272">
        <v>13.0</v>
      </c>
      <c r="X7" s="272">
        <v>13.0</v>
      </c>
      <c r="Y7" s="272">
        <v>11.0</v>
      </c>
      <c r="Z7" s="291">
        <v>10.0</v>
      </c>
      <c r="AA7" s="291"/>
      <c r="AB7" s="287">
        <v>11.0</v>
      </c>
      <c r="AC7" s="273">
        <f t="shared" si="1"/>
        <v>136.0</v>
      </c>
      <c r="AD7" s="288">
        <v>210.0</v>
      </c>
      <c r="AE7" s="274">
        <v>340.0</v>
      </c>
      <c r="AF7" s="271">
        <v>225.0</v>
      </c>
      <c r="AG7" s="271">
        <v>300.0</v>
      </c>
      <c r="AH7" s="271">
        <v>360.0</v>
      </c>
      <c r="AI7" s="271">
        <v>320.0</v>
      </c>
      <c r="AJ7" s="271">
        <v>300.0</v>
      </c>
      <c r="AK7" s="271">
        <v>225.0</v>
      </c>
      <c r="AL7" s="271">
        <v>215.0</v>
      </c>
      <c r="AM7" s="271">
        <v>245.0</v>
      </c>
      <c r="AN7" s="271">
        <v>220.0</v>
      </c>
      <c r="AO7" s="271"/>
      <c r="AP7" s="275">
        <f t="shared" si="2"/>
        <v>2960.0</v>
      </c>
    </row>
    <row r="8" spans="8:8">
      <c r="A8" s="267" t="s">
        <v>102</v>
      </c>
      <c r="B8" s="267" t="s">
        <v>103</v>
      </c>
      <c r="C8" s="268" t="s">
        <v>104</v>
      </c>
      <c r="D8" s="283">
        <v>1.0</v>
      </c>
      <c r="E8" s="283">
        <v>0.0</v>
      </c>
      <c r="F8" s="283">
        <v>3.0</v>
      </c>
      <c r="G8" s="283">
        <v>0.0</v>
      </c>
      <c r="H8" s="283">
        <v>2.0</v>
      </c>
      <c r="I8" s="283">
        <v>1.0</v>
      </c>
      <c r="J8" s="283">
        <v>3.0</v>
      </c>
      <c r="K8" s="283">
        <v>2.0</v>
      </c>
      <c r="L8" s="283">
        <v>2.0</v>
      </c>
      <c r="M8" s="289">
        <v>2.0</v>
      </c>
      <c r="N8" s="289">
        <v>5.5</v>
      </c>
      <c r="O8" s="289"/>
      <c r="P8" s="271">
        <f t="shared" si="0"/>
        <v>14.0</v>
      </c>
      <c r="Q8" s="272">
        <v>6.0</v>
      </c>
      <c r="R8" s="272">
        <v>7.0</v>
      </c>
      <c r="S8" s="272">
        <v>9.0</v>
      </c>
      <c r="T8" s="272">
        <v>10.0</v>
      </c>
      <c r="U8" s="272">
        <v>7.0</v>
      </c>
      <c r="V8" s="272">
        <v>5.0</v>
      </c>
      <c r="W8" s="272">
        <v>3.0</v>
      </c>
      <c r="X8" s="272">
        <v>4.0</v>
      </c>
      <c r="Y8" s="272">
        <v>5.0</v>
      </c>
      <c r="Z8" s="291">
        <v>10.0</v>
      </c>
      <c r="AA8" s="291"/>
      <c r="AB8" s="287">
        <v>8.0</v>
      </c>
      <c r="AC8" s="273">
        <f t="shared" si="1"/>
        <v>74.0</v>
      </c>
      <c r="AD8" s="288">
        <v>90.0</v>
      </c>
      <c r="AE8" s="274">
        <v>160.0</v>
      </c>
      <c r="AF8" s="271">
        <v>135.0</v>
      </c>
      <c r="AG8" s="271">
        <v>220.0</v>
      </c>
      <c r="AH8" s="271">
        <v>220.0</v>
      </c>
      <c r="AI8" s="271">
        <v>140.0</v>
      </c>
      <c r="AJ8" s="271">
        <v>100.0</v>
      </c>
      <c r="AK8" s="271">
        <v>80.0</v>
      </c>
      <c r="AL8" s="271">
        <v>85.0</v>
      </c>
      <c r="AM8" s="271">
        <v>200.0</v>
      </c>
      <c r="AN8" s="271">
        <v>160.0</v>
      </c>
      <c r="AO8" s="271"/>
      <c r="AP8" s="275">
        <f t="shared" si="2"/>
        <v>1590.0</v>
      </c>
    </row>
    <row r="9" spans="8:8">
      <c r="A9" s="267" t="s">
        <v>105</v>
      </c>
      <c r="B9" s="267" t="s">
        <v>106</v>
      </c>
      <c r="C9" s="268" t="s">
        <v>107</v>
      </c>
      <c r="D9" s="283">
        <v>6.0</v>
      </c>
      <c r="E9" s="283">
        <v>9.0</v>
      </c>
      <c r="F9" s="283">
        <v>7.0</v>
      </c>
      <c r="G9" s="283">
        <v>11.0</v>
      </c>
      <c r="H9" s="283">
        <v>13.0</v>
      </c>
      <c r="I9" s="283">
        <v>9.0</v>
      </c>
      <c r="J9" s="283">
        <v>1.0</v>
      </c>
      <c r="K9" s="283">
        <v>4.0</v>
      </c>
      <c r="L9" s="283">
        <v>12.0</v>
      </c>
      <c r="M9" s="289">
        <v>11.0</v>
      </c>
      <c r="N9" s="289">
        <v>11.0</v>
      </c>
      <c r="O9" s="289"/>
      <c r="P9" s="271">
        <f t="shared" si="0"/>
        <v>72.0</v>
      </c>
      <c r="Q9" s="272">
        <v>49.0</v>
      </c>
      <c r="R9" s="272">
        <v>38.0</v>
      </c>
      <c r="S9" s="272">
        <v>35.0</v>
      </c>
      <c r="T9" s="272">
        <v>34.0</v>
      </c>
      <c r="U9" s="272">
        <v>31.0</v>
      </c>
      <c r="V9" s="272">
        <v>29.0</v>
      </c>
      <c r="W9" s="272">
        <v>37.0</v>
      </c>
      <c r="X9" s="272">
        <v>42.0</v>
      </c>
      <c r="Y9" s="272">
        <v>42.0</v>
      </c>
      <c r="Z9" s="291">
        <v>37.0</v>
      </c>
      <c r="AA9" s="291"/>
      <c r="AB9" s="287">
        <v>28.5</v>
      </c>
      <c r="AC9" s="273">
        <f t="shared" si="1"/>
        <v>402.5</v>
      </c>
      <c r="AD9" s="288">
        <v>735.0</v>
      </c>
      <c r="AE9" s="274" t="s">
        <v>128</v>
      </c>
      <c r="AF9" s="271">
        <v>705.0</v>
      </c>
      <c r="AG9" s="271">
        <v>840.0</v>
      </c>
      <c r="AH9" s="271">
        <v>820.0</v>
      </c>
      <c r="AI9" s="271">
        <v>740.0</v>
      </c>
      <c r="AJ9" s="271">
        <v>920.0</v>
      </c>
      <c r="AK9" s="271">
        <v>700.0</v>
      </c>
      <c r="AL9" s="271">
        <v>700.0</v>
      </c>
      <c r="AM9" s="271">
        <v>830.0</v>
      </c>
      <c r="AN9" s="271">
        <v>570.0</v>
      </c>
      <c r="AO9" s="271"/>
      <c r="AP9" s="275">
        <f t="shared" si="2"/>
        <v>7560.0</v>
      </c>
    </row>
    <row r="10" spans="8:8">
      <c r="A10" s="267" t="s">
        <v>108</v>
      </c>
      <c r="B10" s="267" t="s">
        <v>109</v>
      </c>
      <c r="C10" s="268" t="s">
        <v>110</v>
      </c>
      <c r="D10" s="283">
        <v>3.5</v>
      </c>
      <c r="E10" s="283">
        <v>3.5</v>
      </c>
      <c r="F10" s="283">
        <v>3.0</v>
      </c>
      <c r="G10" s="283">
        <v>1.5</v>
      </c>
      <c r="H10" s="283">
        <v>2.5</v>
      </c>
      <c r="I10" s="283">
        <v>2.0</v>
      </c>
      <c r="J10" s="283">
        <v>2.0</v>
      </c>
      <c r="K10" s="283">
        <v>2.0</v>
      </c>
      <c r="L10" s="283">
        <v>1.0</v>
      </c>
      <c r="M10" s="289">
        <v>4.0</v>
      </c>
      <c r="N10" s="289">
        <v>5.0</v>
      </c>
      <c r="O10" s="289"/>
      <c r="P10" s="271">
        <f t="shared" si="0"/>
        <v>21.0</v>
      </c>
      <c r="Q10" s="272">
        <v>11.5</v>
      </c>
      <c r="R10" s="272">
        <v>16.0</v>
      </c>
      <c r="S10" s="272">
        <v>17.0</v>
      </c>
      <c r="T10" s="272">
        <v>20.0</v>
      </c>
      <c r="U10" s="272">
        <v>18.5</v>
      </c>
      <c r="V10" s="272">
        <v>14.5</v>
      </c>
      <c r="W10" s="272">
        <v>2.0</v>
      </c>
      <c r="X10" s="272">
        <v>8.0</v>
      </c>
      <c r="Y10" s="272">
        <v>8.5</v>
      </c>
      <c r="Z10" s="291">
        <v>9.5</v>
      </c>
      <c r="AA10" s="291"/>
      <c r="AB10" s="287">
        <v>10.0</v>
      </c>
      <c r="AC10" s="273">
        <f t="shared" si="1"/>
        <v>135.5</v>
      </c>
      <c r="AD10" s="288">
        <v>173.0</v>
      </c>
      <c r="AE10" s="274">
        <v>340.0</v>
      </c>
      <c r="AF10" s="271">
        <v>315.0</v>
      </c>
      <c r="AG10" s="271">
        <v>450.0</v>
      </c>
      <c r="AH10" s="271">
        <v>450.0</v>
      </c>
      <c r="AI10" s="271">
        <v>400.0</v>
      </c>
      <c r="AJ10" s="271">
        <v>310.0</v>
      </c>
      <c r="AK10" s="271">
        <v>175.0</v>
      </c>
      <c r="AL10" s="271">
        <v>153.0</v>
      </c>
      <c r="AM10" s="271">
        <v>213.0</v>
      </c>
      <c r="AN10" s="271">
        <v>200.0</v>
      </c>
      <c r="AO10" s="271"/>
      <c r="AP10" s="275">
        <f t="shared" si="2"/>
        <v>3179.0</v>
      </c>
    </row>
    <row r="11" spans="8:8">
      <c r="A11" s="267" t="s">
        <v>111</v>
      </c>
      <c r="B11" s="267" t="s">
        <v>112</v>
      </c>
      <c r="C11" s="268" t="s">
        <v>113</v>
      </c>
      <c r="D11" s="283">
        <v>12.0</v>
      </c>
      <c r="E11" s="283">
        <v>6.0</v>
      </c>
      <c r="F11" s="283">
        <v>6.0</v>
      </c>
      <c r="G11" s="283">
        <v>8.0</v>
      </c>
      <c r="H11" s="283">
        <v>14.0</v>
      </c>
      <c r="I11" s="283">
        <v>10.0</v>
      </c>
      <c r="J11" s="283">
        <v>9.0</v>
      </c>
      <c r="K11" s="283">
        <v>12.0</v>
      </c>
      <c r="L11" s="283">
        <v>7.0</v>
      </c>
      <c r="M11" s="289">
        <v>7.0</v>
      </c>
      <c r="N11" s="289">
        <v>9.0</v>
      </c>
      <c r="O11" s="289"/>
      <c r="P11" s="271">
        <f t="shared" si="0"/>
        <v>84.0</v>
      </c>
      <c r="Q11" s="272">
        <v>48.0</v>
      </c>
      <c r="R11" s="272">
        <v>50.0</v>
      </c>
      <c r="S11" s="272">
        <v>46.0</v>
      </c>
      <c r="T11" s="272">
        <v>42.0</v>
      </c>
      <c r="U11" s="272">
        <v>29.0</v>
      </c>
      <c r="V11" s="272">
        <v>20.0</v>
      </c>
      <c r="W11" s="272">
        <v>16.0</v>
      </c>
      <c r="X11" s="272">
        <v>20.0</v>
      </c>
      <c r="Y11" s="272">
        <v>23.0</v>
      </c>
      <c r="Z11" s="291">
        <v>24.0</v>
      </c>
      <c r="AA11" s="291"/>
      <c r="AB11" s="287">
        <v>26.0</v>
      </c>
      <c r="AC11" s="273">
        <f t="shared" si="1"/>
        <v>344.0</v>
      </c>
      <c r="AD11" s="288">
        <v>720.0</v>
      </c>
      <c r="AE11" s="274" t="s">
        <v>129</v>
      </c>
      <c r="AF11" s="271">
        <v>870.0</v>
      </c>
      <c r="AG11" s="271" t="s">
        <v>130</v>
      </c>
      <c r="AH11" s="271">
        <v>900.0</v>
      </c>
      <c r="AI11" s="271">
        <v>640.0</v>
      </c>
      <c r="AJ11" s="271">
        <v>480.0</v>
      </c>
      <c r="AK11" s="271">
        <v>360.0</v>
      </c>
      <c r="AL11" s="271">
        <v>375.0</v>
      </c>
      <c r="AM11" s="271">
        <v>525.0</v>
      </c>
      <c r="AN11" s="271">
        <v>520.0</v>
      </c>
      <c r="AO11" s="271"/>
      <c r="AP11" s="275">
        <f t="shared" si="2"/>
        <v>5390.0</v>
      </c>
    </row>
    <row r="12" spans="8:8">
      <c r="A12" s="267" t="s">
        <v>115</v>
      </c>
      <c r="B12" s="267" t="s">
        <v>116</v>
      </c>
      <c r="C12" s="268" t="s">
        <v>117</v>
      </c>
      <c r="D12" s="283">
        <v>3.0</v>
      </c>
      <c r="E12" s="283">
        <v>2.0</v>
      </c>
      <c r="F12" s="283">
        <v>4.0</v>
      </c>
      <c r="G12" s="283">
        <v>4.0</v>
      </c>
      <c r="H12" s="283">
        <v>4.0</v>
      </c>
      <c r="I12" s="283">
        <v>5.0</v>
      </c>
      <c r="J12" s="283">
        <v>4.0</v>
      </c>
      <c r="K12" s="283">
        <v>3.0</v>
      </c>
      <c r="L12" s="283">
        <v>7.0</v>
      </c>
      <c r="M12" s="289">
        <v>2.0</v>
      </c>
      <c r="N12" s="289">
        <v>2.0</v>
      </c>
      <c r="O12" s="289"/>
      <c r="P12" s="271">
        <f t="shared" si="0"/>
        <v>36.0</v>
      </c>
      <c r="Q12" s="272">
        <v>12.0</v>
      </c>
      <c r="R12" s="272">
        <v>12.0</v>
      </c>
      <c r="S12" s="272">
        <v>12.0</v>
      </c>
      <c r="T12" s="272">
        <v>10.0</v>
      </c>
      <c r="U12" s="272">
        <v>8.0</v>
      </c>
      <c r="V12" s="272">
        <v>7.0</v>
      </c>
      <c r="W12" s="272">
        <v>8.0</v>
      </c>
      <c r="X12" s="272">
        <v>10.0</v>
      </c>
      <c r="Y12" s="272">
        <v>12.0</v>
      </c>
      <c r="Z12" s="291">
        <v>14.0</v>
      </c>
      <c r="AA12" s="291"/>
      <c r="AB12" s="287">
        <v>11.0</v>
      </c>
      <c r="AC12" s="273">
        <f t="shared" si="1"/>
        <v>116.0</v>
      </c>
      <c r="AD12" s="288">
        <v>180.0</v>
      </c>
      <c r="AE12" s="274">
        <v>3.0</v>
      </c>
      <c r="AF12" s="271">
        <v>225.0</v>
      </c>
      <c r="AG12" s="271">
        <v>260.0</v>
      </c>
      <c r="AH12" s="271">
        <v>220.0</v>
      </c>
      <c r="AI12" s="271">
        <v>200.0</v>
      </c>
      <c r="AJ12" s="271">
        <v>220.0</v>
      </c>
      <c r="AK12" s="271">
        <v>160.0</v>
      </c>
      <c r="AL12" s="271">
        <v>190.0</v>
      </c>
      <c r="AM12" s="271">
        <v>310.0</v>
      </c>
      <c r="AN12" s="271">
        <v>220.0</v>
      </c>
      <c r="AO12" s="271"/>
      <c r="AP12" s="275">
        <f t="shared" si="2"/>
        <v>2188.0</v>
      </c>
    </row>
    <row r="13" spans="8:8">
      <c r="A13" s="267" t="s">
        <v>118</v>
      </c>
      <c r="B13" s="267" t="s">
        <v>119</v>
      </c>
      <c r="C13" s="268" t="s">
        <v>120</v>
      </c>
      <c r="D13" s="283">
        <v>1.0</v>
      </c>
      <c r="E13" s="283">
        <v>1.0</v>
      </c>
      <c r="F13" s="283">
        <v>1.0</v>
      </c>
      <c r="G13" s="283">
        <v>1.0</v>
      </c>
      <c r="H13" s="283">
        <v>2.0</v>
      </c>
      <c r="I13" s="283">
        <v>2.0</v>
      </c>
      <c r="J13" s="283">
        <v>2.0</v>
      </c>
      <c r="K13" s="283">
        <v>1.0</v>
      </c>
      <c r="L13" s="283">
        <v>2.0</v>
      </c>
      <c r="M13" s="289">
        <v>2.0</v>
      </c>
      <c r="N13" s="289">
        <v>1.0</v>
      </c>
      <c r="O13" s="289"/>
      <c r="P13" s="271">
        <f t="shared" si="0"/>
        <v>13.0</v>
      </c>
      <c r="Q13" s="272">
        <v>7.0</v>
      </c>
      <c r="R13" s="272">
        <v>5.0</v>
      </c>
      <c r="S13" s="272">
        <v>4.0</v>
      </c>
      <c r="T13" s="272">
        <v>3.0</v>
      </c>
      <c r="U13" s="272">
        <v>3.0</v>
      </c>
      <c r="V13" s="272">
        <v>4.0</v>
      </c>
      <c r="W13" s="272">
        <v>4.0</v>
      </c>
      <c r="X13" s="272">
        <v>5.0</v>
      </c>
      <c r="Y13" s="272">
        <v>7.0</v>
      </c>
      <c r="Z13" s="291">
        <v>8.0</v>
      </c>
      <c r="AA13" s="291"/>
      <c r="AB13" s="287">
        <v>8.0</v>
      </c>
      <c r="AC13" s="273">
        <f t="shared" si="1"/>
        <v>58.0</v>
      </c>
      <c r="AD13" s="288">
        <v>105.0</v>
      </c>
      <c r="AE13" s="274">
        <v>140.0</v>
      </c>
      <c r="AF13" s="271">
        <v>90.0</v>
      </c>
      <c r="AG13" s="271">
        <v>100.0</v>
      </c>
      <c r="AH13" s="271">
        <v>80.0</v>
      </c>
      <c r="AI13" s="271">
        <v>80.0</v>
      </c>
      <c r="AJ13" s="271">
        <v>100.0</v>
      </c>
      <c r="AK13" s="271">
        <v>85.0</v>
      </c>
      <c r="AL13" s="271">
        <v>115.0</v>
      </c>
      <c r="AM13" s="271">
        <v>175.0</v>
      </c>
      <c r="AN13" s="271">
        <v>160.0</v>
      </c>
      <c r="AO13" s="271"/>
      <c r="AP13" s="275">
        <f t="shared" si="2"/>
        <v>1230.0</v>
      </c>
    </row>
    <row r="14" spans="8:8">
      <c r="A14" s="267" t="s">
        <v>121</v>
      </c>
      <c r="B14" s="267" t="s">
        <v>122</v>
      </c>
      <c r="C14" s="268" t="s">
        <v>123</v>
      </c>
      <c r="D14" s="283">
        <v>1.0</v>
      </c>
      <c r="E14" s="283">
        <v>1.0</v>
      </c>
      <c r="F14" s="283">
        <v>4.0</v>
      </c>
      <c r="G14" s="283">
        <v>0.0</v>
      </c>
      <c r="H14" s="283">
        <v>1.0</v>
      </c>
      <c r="I14" s="283">
        <v>1.0</v>
      </c>
      <c r="J14" s="283">
        <v>0.0</v>
      </c>
      <c r="K14" s="283">
        <v>0.0</v>
      </c>
      <c r="L14" s="283">
        <v>0.0</v>
      </c>
      <c r="M14" s="289">
        <v>0.0</v>
      </c>
      <c r="N14" s="289">
        <v>0.25</v>
      </c>
      <c r="O14" s="289"/>
      <c r="P14" s="271">
        <f t="shared" si="0"/>
        <v>8.0</v>
      </c>
      <c r="Q14" s="272">
        <v>1.0</v>
      </c>
      <c r="R14" s="272">
        <v>1.5</v>
      </c>
      <c r="S14" s="272">
        <v>1.5</v>
      </c>
      <c r="T14" s="272">
        <v>0.5</v>
      </c>
      <c r="U14" s="272">
        <v>1.5</v>
      </c>
      <c r="V14" s="272">
        <v>4.0</v>
      </c>
      <c r="W14" s="272">
        <v>4.0</v>
      </c>
      <c r="X14" s="272">
        <v>4.5</v>
      </c>
      <c r="Y14" s="272">
        <v>5.0</v>
      </c>
      <c r="Z14" s="291">
        <v>2.0</v>
      </c>
      <c r="AA14" s="291"/>
      <c r="AB14" s="287">
        <v>1.5</v>
      </c>
      <c r="AC14" s="273">
        <f t="shared" si="1"/>
        <v>27.0</v>
      </c>
      <c r="AD14" s="288">
        <v>15.0</v>
      </c>
      <c r="AE14" s="274">
        <v>30.0</v>
      </c>
      <c r="AF14" s="271">
        <v>23.0</v>
      </c>
      <c r="AG14" s="271">
        <v>30.0</v>
      </c>
      <c r="AH14" s="271">
        <v>30.0</v>
      </c>
      <c r="AI14" s="271">
        <v>90.0</v>
      </c>
      <c r="AJ14" s="271">
        <v>80.0</v>
      </c>
      <c r="AK14" s="271">
        <v>68.0</v>
      </c>
      <c r="AL14" s="271">
        <v>85.0</v>
      </c>
      <c r="AM14" s="271">
        <v>85.0</v>
      </c>
      <c r="AN14" s="271">
        <v>30.0</v>
      </c>
      <c r="AO14" s="271"/>
      <c r="AP14" s="275">
        <f t="shared" si="2"/>
        <v>566.0</v>
      </c>
    </row>
    <row r="15" spans="8:8">
      <c r="A15" s="267" t="s">
        <v>124</v>
      </c>
      <c r="B15" s="267" t="s">
        <v>125</v>
      </c>
      <c r="C15" s="268" t="s">
        <v>126</v>
      </c>
      <c r="D15" s="283">
        <v>3.0</v>
      </c>
      <c r="E15" s="283">
        <v>2.0</v>
      </c>
      <c r="F15" s="283">
        <v>2.0</v>
      </c>
      <c r="G15" s="283">
        <v>2.0</v>
      </c>
      <c r="H15" s="283">
        <v>6.0</v>
      </c>
      <c r="I15" s="283">
        <v>3.0</v>
      </c>
      <c r="J15" s="283">
        <v>3.0</v>
      </c>
      <c r="K15" s="283">
        <v>4.0</v>
      </c>
      <c r="L15" s="283">
        <v>5.0</v>
      </c>
      <c r="M15" s="289">
        <v>2.0</v>
      </c>
      <c r="N15" s="289">
        <v>2.0</v>
      </c>
      <c r="O15" s="289"/>
      <c r="P15" s="271">
        <f t="shared" si="0"/>
        <v>30.0</v>
      </c>
      <c r="Q15" s="272">
        <v>20.0</v>
      </c>
      <c r="R15" s="272">
        <v>17.0</v>
      </c>
      <c r="S15" s="272">
        <v>14.0</v>
      </c>
      <c r="T15" s="272">
        <v>10.0</v>
      </c>
      <c r="U15" s="272">
        <v>6.0</v>
      </c>
      <c r="V15" s="272">
        <v>5.0</v>
      </c>
      <c r="W15" s="272">
        <v>6.0</v>
      </c>
      <c r="X15" s="272">
        <v>7.0</v>
      </c>
      <c r="Y15" s="272">
        <v>10.0</v>
      </c>
      <c r="Z15" s="291">
        <v>11.0</v>
      </c>
      <c r="AA15" s="291"/>
      <c r="AB15" s="287">
        <v>9.0</v>
      </c>
      <c r="AC15" s="273">
        <f t="shared" si="1"/>
        <v>115.0</v>
      </c>
      <c r="AD15" s="288">
        <v>300.0</v>
      </c>
      <c r="AE15" s="274">
        <v>440.0</v>
      </c>
      <c r="AF15" s="271">
        <v>285.0</v>
      </c>
      <c r="AG15" s="271">
        <v>300.0</v>
      </c>
      <c r="AH15" s="271">
        <v>220.0</v>
      </c>
      <c r="AI15" s="271">
        <v>140.0</v>
      </c>
      <c r="AJ15" s="271">
        <v>160.0</v>
      </c>
      <c r="AK15" s="271">
        <v>115.0</v>
      </c>
      <c r="AL15" s="271">
        <v>160.0</v>
      </c>
      <c r="AM15" s="271">
        <v>235.0</v>
      </c>
      <c r="AN15" s="271">
        <v>180.0</v>
      </c>
      <c r="AO15" s="271"/>
      <c r="AP15" s="275">
        <f t="shared" si="2"/>
        <v>2535.0</v>
      </c>
    </row>
    <row r="16" spans="8:8">
      <c r="A16" s="278"/>
      <c r="B16" s="278"/>
      <c r="C16" s="279" t="s">
        <v>80</v>
      </c>
      <c r="D16" s="280">
        <f>SUM(D5:D15)</f>
        <v>35.2</v>
      </c>
      <c r="E16" s="280">
        <f t="shared" si="3" ref="E16:N16">SUM(E5:E15)</f>
        <v>31.3</v>
      </c>
      <c r="F16" s="280">
        <f t="shared" si="3"/>
        <v>34.2</v>
      </c>
      <c r="G16" s="280">
        <f t="shared" si="3"/>
        <v>30.5</v>
      </c>
      <c r="H16" s="280">
        <f t="shared" si="3"/>
        <v>50.5</v>
      </c>
      <c r="I16" s="280">
        <f t="shared" si="3"/>
        <v>40.0</v>
      </c>
      <c r="J16" s="280">
        <f t="shared" si="3"/>
        <v>27.7</v>
      </c>
      <c r="K16" s="280">
        <f t="shared" si="3"/>
        <v>35.0</v>
      </c>
      <c r="L16" s="280">
        <f t="shared" si="3"/>
        <v>48.0</v>
      </c>
      <c r="M16" s="280">
        <f t="shared" si="3"/>
        <v>37.0</v>
      </c>
      <c r="N16" s="280">
        <f t="shared" si="3"/>
        <v>40.75</v>
      </c>
      <c r="O16" s="280"/>
      <c r="P16" s="280">
        <f t="shared" si="4" ref="P16:Z16">SUM(P5:P15)</f>
        <v>335.4</v>
      </c>
      <c r="Q16" s="280">
        <f t="shared" si="4"/>
        <v>182.5</v>
      </c>
      <c r="R16" s="280">
        <f t="shared" si="4"/>
        <v>172.5</v>
      </c>
      <c r="S16" s="280">
        <f t="shared" si="4"/>
        <v>162.5</v>
      </c>
      <c r="T16" s="280">
        <f t="shared" si="4"/>
        <v>156.5</v>
      </c>
      <c r="U16" s="280">
        <f t="shared" si="4"/>
        <v>131.0</v>
      </c>
      <c r="V16" s="280">
        <f t="shared" si="4"/>
        <v>115.5</v>
      </c>
      <c r="W16" s="280">
        <f t="shared" si="4"/>
        <v>105.0</v>
      </c>
      <c r="X16" s="280">
        <f t="shared" si="4"/>
        <v>124.5</v>
      </c>
      <c r="Y16" s="280">
        <f t="shared" si="4"/>
        <v>137.5</v>
      </c>
      <c r="Z16" s="280">
        <f t="shared" si="4"/>
        <v>139.5</v>
      </c>
      <c r="AA16" s="280"/>
      <c r="AB16" s="280">
        <f t="shared" si="5" ref="AB16:AO16">SUM(AB5:AB15)</f>
        <v>135.0</v>
      </c>
      <c r="AC16" s="280">
        <f t="shared" si="5"/>
        <v>1562.0</v>
      </c>
      <c r="AD16" s="281">
        <f t="shared" si="5"/>
        <v>2738.0</v>
      </c>
      <c r="AE16" s="281">
        <f t="shared" si="5"/>
        <v>1758.0</v>
      </c>
      <c r="AF16" s="281">
        <f t="shared" si="5"/>
        <v>3113.0</v>
      </c>
      <c r="AG16" s="281">
        <f t="shared" si="5"/>
        <v>2840.0</v>
      </c>
      <c r="AH16" s="281">
        <f t="shared" si="5"/>
        <v>3640.0</v>
      </c>
      <c r="AI16" s="281">
        <f t="shared" si="5"/>
        <v>3090.0</v>
      </c>
      <c r="AJ16" s="281">
        <f t="shared" si="5"/>
        <v>2970.0</v>
      </c>
      <c r="AK16" s="281">
        <f t="shared" si="5"/>
        <v>2183.0</v>
      </c>
      <c r="AL16" s="281">
        <f t="shared" si="5"/>
        <v>2318.0</v>
      </c>
      <c r="AM16" s="281">
        <f t="shared" si="5"/>
        <v>3143.0</v>
      </c>
      <c r="AN16" s="281">
        <f t="shared" si="5"/>
        <v>2700.0</v>
      </c>
      <c r="AO16" s="281"/>
      <c r="AP16" s="282">
        <f>SUM(AP5:AP15)</f>
        <v>30493.0</v>
      </c>
    </row>
  </sheetData>
  <mergeCells count="10">
    <mergeCell ref="A1:AP1"/>
    <mergeCell ref="A3:A4"/>
    <mergeCell ref="AD3:AO3"/>
    <mergeCell ref="P3:P4"/>
    <mergeCell ref="Q3:AB3"/>
    <mergeCell ref="AP3:AP4"/>
    <mergeCell ref="B3:B4"/>
    <mergeCell ref="AC3:AC4"/>
    <mergeCell ref="C3:C4"/>
    <mergeCell ref="D3:O3"/>
  </mergeCells>
  <pageMargins left="0.75" right="0.75" top="1.0" bottom="1.0" header="0.5" footer="0.5"/>
</worksheet>
</file>

<file path=xl/worksheets/sheet5.xml><?xml version="1.0" encoding="utf-8"?>
<worksheet xmlns:r="http://schemas.openxmlformats.org/officeDocument/2006/relationships" xmlns="http://schemas.openxmlformats.org/spreadsheetml/2006/main">
  <dimension ref="A1:AR16"/>
  <sheetViews>
    <sheetView workbookViewId="0" topLeftCell="J1">
      <selection activeCell="AC6" sqref="AC6"/>
    </sheetView>
  </sheetViews>
  <sheetFormatPr defaultRowHeight="15.0" defaultColWidth="9"/>
  <cols>
    <col min="1" max="1" customWidth="1" width="5.4257812" style="259"/>
    <col min="2" max="2" customWidth="1" width="11.285156" style="259"/>
    <col min="3" max="3" customWidth="1" width="25.570312" style="259"/>
    <col min="4" max="4" customWidth="1" width="7.5703125" style="259"/>
    <col min="5" max="5" customWidth="1" width="7.8554688" style="259"/>
    <col min="6" max="18" customWidth="0" width="9.140625" style="259"/>
    <col min="19" max="29" customWidth="1" width="8.425781" style="259"/>
    <col min="30" max="30" customWidth="1" width="8.140625" style="259"/>
    <col min="31" max="31" customWidth="1" width="9.0" style="259"/>
    <col min="32" max="32" customWidth="1" width="8.5703125" style="259"/>
    <col min="33" max="33" customWidth="1" width="8.7109375" style="259"/>
    <col min="34" max="34" customWidth="1" width="8.140625" style="259"/>
    <col min="35" max="35" customWidth="1" width="8.425781" style="259"/>
    <col min="36" max="36" customWidth="1" width="8.0" style="259"/>
    <col min="37" max="41" customWidth="1" width="8.855469" style="259"/>
    <col min="42" max="42" customWidth="1" width="11.0" style="259"/>
    <col min="43" max="43" customWidth="1" width="11.855469" style="259"/>
    <col min="44" max="16384" customWidth="0" width="9.140625" style="259"/>
  </cols>
  <sheetData>
    <row r="1" spans="8:8" ht="20.25" customHeight="1">
      <c r="A1" s="260" t="s">
        <v>131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</row>
    <row r="2" spans="8:8" ht="27.0" customHeight="1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</row>
    <row r="3" spans="8:8" ht="15.75" customHeight="1">
      <c r="A3" s="262" t="s">
        <v>76</v>
      </c>
      <c r="B3" s="262" t="s">
        <v>77</v>
      </c>
      <c r="C3" s="262" t="s">
        <v>78</v>
      </c>
      <c r="D3" s="263" t="s">
        <v>79</v>
      </c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5"/>
      <c r="P3" s="262" t="s">
        <v>80</v>
      </c>
      <c r="Q3" s="263" t="s">
        <v>81</v>
      </c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5"/>
      <c r="AC3" s="262" t="s">
        <v>80</v>
      </c>
      <c r="AD3" s="263" t="s">
        <v>82</v>
      </c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5"/>
      <c r="AP3" s="262" t="s">
        <v>80</v>
      </c>
    </row>
    <row r="4" spans="8:8">
      <c r="A4" s="262"/>
      <c r="B4" s="262"/>
      <c r="C4" s="262"/>
      <c r="D4" s="262" t="s">
        <v>83</v>
      </c>
      <c r="E4" s="262" t="s">
        <v>84</v>
      </c>
      <c r="F4" s="262" t="s">
        <v>12</v>
      </c>
      <c r="G4" s="262" t="s">
        <v>13</v>
      </c>
      <c r="H4" s="262" t="s">
        <v>85</v>
      </c>
      <c r="I4" s="262" t="s">
        <v>86</v>
      </c>
      <c r="J4" s="262" t="s">
        <v>87</v>
      </c>
      <c r="K4" s="262" t="s">
        <v>88</v>
      </c>
      <c r="L4" s="262" t="s">
        <v>89</v>
      </c>
      <c r="M4" s="266" t="s">
        <v>90</v>
      </c>
      <c r="N4" s="266" t="s">
        <v>91</v>
      </c>
      <c r="O4" s="266" t="s">
        <v>92</v>
      </c>
      <c r="P4" s="262"/>
      <c r="Q4" s="262" t="s">
        <v>83</v>
      </c>
      <c r="R4" s="262" t="s">
        <v>84</v>
      </c>
      <c r="S4" s="262" t="s">
        <v>12</v>
      </c>
      <c r="T4" s="262" t="s">
        <v>13</v>
      </c>
      <c r="U4" s="262" t="s">
        <v>85</v>
      </c>
      <c r="V4" s="262" t="s">
        <v>86</v>
      </c>
      <c r="W4" s="262" t="s">
        <v>87</v>
      </c>
      <c r="X4" s="262" t="s">
        <v>88</v>
      </c>
      <c r="Y4" s="262" t="s">
        <v>89</v>
      </c>
      <c r="Z4" s="262" t="s">
        <v>90</v>
      </c>
      <c r="AA4" s="262" t="s">
        <v>91</v>
      </c>
      <c r="AB4" s="262" t="s">
        <v>92</v>
      </c>
      <c r="AC4" s="262"/>
      <c r="AD4" s="262" t="s">
        <v>83</v>
      </c>
      <c r="AE4" s="262" t="s">
        <v>84</v>
      </c>
      <c r="AF4" s="262" t="s">
        <v>12</v>
      </c>
      <c r="AG4" s="262" t="s">
        <v>13</v>
      </c>
      <c r="AH4" s="262" t="s">
        <v>85</v>
      </c>
      <c r="AI4" s="262" t="s">
        <v>86</v>
      </c>
      <c r="AJ4" s="262" t="s">
        <v>87</v>
      </c>
      <c r="AK4" s="262" t="s">
        <v>88</v>
      </c>
      <c r="AL4" s="262" t="s">
        <v>89</v>
      </c>
      <c r="AM4" s="262" t="s">
        <v>90</v>
      </c>
      <c r="AN4" s="262" t="s">
        <v>91</v>
      </c>
      <c r="AO4" s="262" t="s">
        <v>92</v>
      </c>
      <c r="AP4" s="262"/>
    </row>
    <row r="5" spans="8:8">
      <c r="A5" s="267" t="s">
        <v>93</v>
      </c>
      <c r="B5" s="267" t="s">
        <v>94</v>
      </c>
      <c r="C5" s="268" t="s">
        <v>95</v>
      </c>
      <c r="D5" s="271">
        <v>0.0</v>
      </c>
      <c r="E5" s="271">
        <v>0.0</v>
      </c>
      <c r="F5" s="271">
        <v>0.0</v>
      </c>
      <c r="G5" s="271">
        <v>0.0</v>
      </c>
      <c r="H5" s="271">
        <v>0.0</v>
      </c>
      <c r="I5" s="271">
        <v>0.0</v>
      </c>
      <c r="J5" s="271">
        <v>0.0</v>
      </c>
      <c r="K5" s="271">
        <v>0.0</v>
      </c>
      <c r="L5" s="271">
        <v>0.0</v>
      </c>
      <c r="M5" s="271"/>
      <c r="N5" s="271"/>
      <c r="O5" s="271"/>
      <c r="P5" s="271">
        <f>SUM(D5:L5)</f>
        <v>0.0</v>
      </c>
      <c r="Q5" s="271">
        <v>0.0</v>
      </c>
      <c r="R5" s="271">
        <v>0.0</v>
      </c>
      <c r="S5" s="271">
        <v>0.0</v>
      </c>
      <c r="T5" s="271">
        <v>0.0</v>
      </c>
      <c r="U5" s="271">
        <v>0.0</v>
      </c>
      <c r="V5" s="271">
        <v>0.0</v>
      </c>
      <c r="W5" s="271">
        <v>0.0</v>
      </c>
      <c r="X5" s="271">
        <v>0.0</v>
      </c>
      <c r="Y5" s="271">
        <v>0.0</v>
      </c>
      <c r="Z5" s="271"/>
      <c r="AA5" s="271"/>
      <c r="AB5" s="271"/>
      <c r="AC5" s="271">
        <v>0.0</v>
      </c>
      <c r="AD5" s="274">
        <v>0.0</v>
      </c>
      <c r="AE5" s="274">
        <v>0.0</v>
      </c>
      <c r="AF5" s="274">
        <v>0.0</v>
      </c>
      <c r="AG5" s="274">
        <v>0.0</v>
      </c>
      <c r="AH5" s="274">
        <v>0.0</v>
      </c>
      <c r="AI5" s="274">
        <v>0.0</v>
      </c>
      <c r="AJ5" s="274">
        <v>0.0</v>
      </c>
      <c r="AK5" s="274">
        <v>0.0</v>
      </c>
      <c r="AL5" s="274">
        <v>0.0</v>
      </c>
      <c r="AM5" s="274"/>
      <c r="AN5" s="274"/>
      <c r="AO5" s="274"/>
      <c r="AP5" s="274">
        <v>0.0</v>
      </c>
    </row>
    <row r="6" spans="8:8">
      <c r="A6" s="267" t="s">
        <v>96</v>
      </c>
      <c r="B6" s="267" t="s">
        <v>97</v>
      </c>
      <c r="C6" s="268" t="s">
        <v>98</v>
      </c>
      <c r="D6" s="271">
        <v>0.0</v>
      </c>
      <c r="E6" s="271">
        <v>0.0</v>
      </c>
      <c r="F6" s="271">
        <v>0.0</v>
      </c>
      <c r="G6" s="271">
        <v>0.0</v>
      </c>
      <c r="H6" s="271">
        <v>0.0</v>
      </c>
      <c r="I6" s="271">
        <v>0.0</v>
      </c>
      <c r="J6" s="271">
        <v>0.0</v>
      </c>
      <c r="K6" s="271">
        <v>0.0</v>
      </c>
      <c r="L6" s="271">
        <v>0.0</v>
      </c>
      <c r="M6" s="271"/>
      <c r="N6" s="271"/>
      <c r="O6" s="271"/>
      <c r="P6" s="271">
        <f t="shared" si="0" ref="P6:P15">SUM(D6:L6)</f>
        <v>0.0</v>
      </c>
      <c r="Q6" s="271">
        <v>0.0</v>
      </c>
      <c r="R6" s="271">
        <v>0.0</v>
      </c>
      <c r="S6" s="271">
        <v>0.0</v>
      </c>
      <c r="T6" s="271">
        <v>0.0</v>
      </c>
      <c r="U6" s="271">
        <v>0.0</v>
      </c>
      <c r="V6" s="271">
        <v>0.0</v>
      </c>
      <c r="W6" s="271">
        <v>0.0</v>
      </c>
      <c r="X6" s="271">
        <v>0.0</v>
      </c>
      <c r="Y6" s="271">
        <v>0.0</v>
      </c>
      <c r="Z6" s="271"/>
      <c r="AA6" s="271"/>
      <c r="AB6" s="271"/>
      <c r="AC6" s="271">
        <v>0.0</v>
      </c>
      <c r="AD6" s="274">
        <v>0.0</v>
      </c>
      <c r="AE6" s="274">
        <v>0.0</v>
      </c>
      <c r="AF6" s="274">
        <v>0.0</v>
      </c>
      <c r="AG6" s="274">
        <v>0.0</v>
      </c>
      <c r="AH6" s="274">
        <v>0.0</v>
      </c>
      <c r="AI6" s="274">
        <v>0.0</v>
      </c>
      <c r="AJ6" s="274">
        <v>0.0</v>
      </c>
      <c r="AK6" s="274">
        <v>0.0</v>
      </c>
      <c r="AL6" s="274">
        <v>0.0</v>
      </c>
      <c r="AM6" s="274"/>
      <c r="AN6" s="274"/>
      <c r="AO6" s="274"/>
      <c r="AP6" s="274">
        <v>0.0</v>
      </c>
    </row>
    <row r="7" spans="8:8">
      <c r="A7" s="267" t="s">
        <v>99</v>
      </c>
      <c r="B7" s="267" t="s">
        <v>100</v>
      </c>
      <c r="C7" s="268" t="s">
        <v>101</v>
      </c>
      <c r="D7" s="271">
        <v>0.0</v>
      </c>
      <c r="E7" s="271">
        <v>0.0</v>
      </c>
      <c r="F7" s="271">
        <v>0.0</v>
      </c>
      <c r="G7" s="271">
        <v>0.0</v>
      </c>
      <c r="H7" s="271">
        <v>0.0</v>
      </c>
      <c r="I7" s="271">
        <v>0.0</v>
      </c>
      <c r="J7" s="271">
        <v>0.0</v>
      </c>
      <c r="K7" s="271">
        <v>0.0</v>
      </c>
      <c r="L7" s="271">
        <v>0.0</v>
      </c>
      <c r="M7" s="271"/>
      <c r="N7" s="271"/>
      <c r="O7" s="271"/>
      <c r="P7" s="271">
        <f t="shared" si="0"/>
        <v>0.0</v>
      </c>
      <c r="Q7" s="271">
        <v>0.0</v>
      </c>
      <c r="R7" s="271">
        <v>0.0</v>
      </c>
      <c r="S7" s="271">
        <v>0.0</v>
      </c>
      <c r="T7" s="271">
        <v>0.0</v>
      </c>
      <c r="U7" s="271">
        <v>0.0</v>
      </c>
      <c r="V7" s="271">
        <v>0.0</v>
      </c>
      <c r="W7" s="271">
        <v>0.0</v>
      </c>
      <c r="X7" s="271">
        <v>0.0</v>
      </c>
      <c r="Y7" s="271">
        <v>0.0</v>
      </c>
      <c r="Z7" s="271"/>
      <c r="AA7" s="271"/>
      <c r="AB7" s="271"/>
      <c r="AC7" s="271">
        <v>0.0</v>
      </c>
      <c r="AD7" s="274">
        <v>0.0</v>
      </c>
      <c r="AE7" s="274">
        <v>0.0</v>
      </c>
      <c r="AF7" s="274">
        <v>0.0</v>
      </c>
      <c r="AG7" s="274">
        <v>0.0</v>
      </c>
      <c r="AH7" s="274">
        <v>0.0</v>
      </c>
      <c r="AI7" s="274">
        <v>0.0</v>
      </c>
      <c r="AJ7" s="274">
        <v>0.0</v>
      </c>
      <c r="AK7" s="274">
        <v>0.0</v>
      </c>
      <c r="AL7" s="274">
        <v>0.0</v>
      </c>
      <c r="AM7" s="274"/>
      <c r="AN7" s="274"/>
      <c r="AO7" s="274"/>
      <c r="AP7" s="274">
        <v>0.0</v>
      </c>
    </row>
    <row r="8" spans="8:8">
      <c r="A8" s="267" t="s">
        <v>102</v>
      </c>
      <c r="B8" s="267" t="s">
        <v>103</v>
      </c>
      <c r="C8" s="268" t="s">
        <v>104</v>
      </c>
      <c r="D8" s="271">
        <v>0.0</v>
      </c>
      <c r="E8" s="271">
        <v>0.0</v>
      </c>
      <c r="F8" s="271">
        <v>0.0</v>
      </c>
      <c r="G8" s="271">
        <v>0.0</v>
      </c>
      <c r="H8" s="271">
        <v>0.0</v>
      </c>
      <c r="I8" s="271">
        <v>0.0</v>
      </c>
      <c r="J8" s="271">
        <v>0.0</v>
      </c>
      <c r="K8" s="271">
        <v>0.0</v>
      </c>
      <c r="L8" s="271">
        <v>0.0</v>
      </c>
      <c r="M8" s="271"/>
      <c r="N8" s="271"/>
      <c r="O8" s="271"/>
      <c r="P8" s="271">
        <f t="shared" si="0"/>
        <v>0.0</v>
      </c>
      <c r="Q8" s="271">
        <v>0.0</v>
      </c>
      <c r="R8" s="271">
        <v>0.0</v>
      </c>
      <c r="S8" s="271">
        <v>0.0</v>
      </c>
      <c r="T8" s="271">
        <v>0.0</v>
      </c>
      <c r="U8" s="271">
        <v>0.0</v>
      </c>
      <c r="V8" s="271">
        <v>0.0</v>
      </c>
      <c r="W8" s="271">
        <v>0.0</v>
      </c>
      <c r="X8" s="271">
        <v>0.0</v>
      </c>
      <c r="Y8" s="271">
        <v>0.0</v>
      </c>
      <c r="Z8" s="271"/>
      <c r="AA8" s="271"/>
      <c r="AB8" s="271"/>
      <c r="AC8" s="271">
        <v>0.0</v>
      </c>
      <c r="AD8" s="274">
        <v>0.0</v>
      </c>
      <c r="AE8" s="274">
        <v>0.0</v>
      </c>
      <c r="AF8" s="274">
        <v>0.0</v>
      </c>
      <c r="AG8" s="274">
        <v>0.0</v>
      </c>
      <c r="AH8" s="274">
        <v>0.0</v>
      </c>
      <c r="AI8" s="274">
        <v>0.0</v>
      </c>
      <c r="AJ8" s="274">
        <v>0.0</v>
      </c>
      <c r="AK8" s="274">
        <v>0.0</v>
      </c>
      <c r="AL8" s="274">
        <v>0.0</v>
      </c>
      <c r="AM8" s="274"/>
      <c r="AN8" s="274"/>
      <c r="AO8" s="274"/>
      <c r="AP8" s="274">
        <v>0.0</v>
      </c>
    </row>
    <row r="9" spans="8:8">
      <c r="A9" s="267" t="s">
        <v>105</v>
      </c>
      <c r="B9" s="267" t="s">
        <v>106</v>
      </c>
      <c r="C9" s="268" t="s">
        <v>107</v>
      </c>
      <c r="D9" s="271">
        <v>0.0</v>
      </c>
      <c r="E9" s="271">
        <v>0.0</v>
      </c>
      <c r="F9" s="271">
        <v>0.0</v>
      </c>
      <c r="G9" s="271"/>
      <c r="H9" s="271">
        <v>0.0</v>
      </c>
      <c r="I9" s="271">
        <v>0.0</v>
      </c>
      <c r="J9" s="271"/>
      <c r="K9" s="271">
        <v>0.0</v>
      </c>
      <c r="L9" s="271">
        <v>0.0</v>
      </c>
      <c r="M9" s="271"/>
      <c r="N9" s="271"/>
      <c r="O9" s="271"/>
      <c r="P9" s="271">
        <f t="shared" si="0"/>
        <v>0.0</v>
      </c>
      <c r="Q9" s="271">
        <v>0.0</v>
      </c>
      <c r="R9" s="271">
        <v>0.0</v>
      </c>
      <c r="S9" s="271">
        <v>0.0</v>
      </c>
      <c r="T9" s="271">
        <v>0.0</v>
      </c>
      <c r="U9" s="271">
        <v>0.0</v>
      </c>
      <c r="V9" s="271">
        <v>0.0</v>
      </c>
      <c r="W9" s="271">
        <v>0.0</v>
      </c>
      <c r="X9" s="271">
        <v>0.0</v>
      </c>
      <c r="Y9" s="271">
        <v>0.0</v>
      </c>
      <c r="Z9" s="271"/>
      <c r="AA9" s="271"/>
      <c r="AB9" s="271"/>
      <c r="AC9" s="271">
        <v>0.0</v>
      </c>
      <c r="AD9" s="274">
        <v>0.0</v>
      </c>
      <c r="AE9" s="274">
        <v>0.0</v>
      </c>
      <c r="AF9" s="274">
        <v>0.0</v>
      </c>
      <c r="AG9" s="274">
        <v>0.0</v>
      </c>
      <c r="AH9" s="274">
        <v>0.0</v>
      </c>
      <c r="AI9" s="274">
        <v>0.0</v>
      </c>
      <c r="AJ9" s="274">
        <v>0.0</v>
      </c>
      <c r="AK9" s="274">
        <v>0.0</v>
      </c>
      <c r="AL9" s="274">
        <v>0.0</v>
      </c>
      <c r="AM9" s="274"/>
      <c r="AN9" s="274"/>
      <c r="AO9" s="274"/>
      <c r="AP9" s="274">
        <v>0.0</v>
      </c>
    </row>
    <row r="10" spans="8:8">
      <c r="A10" s="267" t="s">
        <v>108</v>
      </c>
      <c r="B10" s="267" t="s">
        <v>109</v>
      </c>
      <c r="C10" s="268" t="s">
        <v>110</v>
      </c>
      <c r="D10" s="271">
        <v>0.0</v>
      </c>
      <c r="E10" s="271">
        <v>0.0</v>
      </c>
      <c r="F10" s="271">
        <v>0.0</v>
      </c>
      <c r="G10" s="271">
        <v>0.0</v>
      </c>
      <c r="H10" s="271">
        <v>0.0</v>
      </c>
      <c r="I10" s="271">
        <v>0.0</v>
      </c>
      <c r="J10" s="271">
        <v>0.0</v>
      </c>
      <c r="K10" s="271">
        <v>0.0</v>
      </c>
      <c r="L10" s="271">
        <v>0.0</v>
      </c>
      <c r="M10" s="271"/>
      <c r="N10" s="271"/>
      <c r="O10" s="271"/>
      <c r="P10" s="271">
        <f t="shared" si="0"/>
        <v>0.0</v>
      </c>
      <c r="Q10" s="271">
        <v>0.0</v>
      </c>
      <c r="R10" s="271">
        <v>0.0</v>
      </c>
      <c r="S10" s="271">
        <v>0.0</v>
      </c>
      <c r="T10" s="271">
        <v>0.0</v>
      </c>
      <c r="U10" s="271">
        <v>0.0</v>
      </c>
      <c r="V10" s="271">
        <v>0.0</v>
      </c>
      <c r="W10" s="271">
        <v>0.0</v>
      </c>
      <c r="X10" s="271">
        <v>0.0</v>
      </c>
      <c r="Y10" s="271">
        <v>0.0</v>
      </c>
      <c r="Z10" s="271"/>
      <c r="AA10" s="271"/>
      <c r="AB10" s="271"/>
      <c r="AC10" s="271">
        <v>0.0</v>
      </c>
      <c r="AD10" s="274">
        <v>0.0</v>
      </c>
      <c r="AE10" s="274">
        <v>0.0</v>
      </c>
      <c r="AF10" s="274">
        <v>0.0</v>
      </c>
      <c r="AG10" s="274">
        <v>0.0</v>
      </c>
      <c r="AH10" s="274">
        <v>0.0</v>
      </c>
      <c r="AI10" s="274">
        <v>0.0</v>
      </c>
      <c r="AJ10" s="274">
        <v>0.0</v>
      </c>
      <c r="AK10" s="274">
        <v>0.0</v>
      </c>
      <c r="AL10" s="274">
        <v>0.0</v>
      </c>
      <c r="AM10" s="274"/>
      <c r="AN10" s="274"/>
      <c r="AO10" s="274"/>
      <c r="AP10" s="274">
        <v>0.0</v>
      </c>
    </row>
    <row r="11" spans="8:8">
      <c r="A11" s="267" t="s">
        <v>111</v>
      </c>
      <c r="B11" s="267" t="s">
        <v>112</v>
      </c>
      <c r="C11" s="268" t="s">
        <v>113</v>
      </c>
      <c r="D11" s="271">
        <v>3.0</v>
      </c>
      <c r="E11" s="271">
        <v>1.0</v>
      </c>
      <c r="F11" s="271">
        <v>1.0</v>
      </c>
      <c r="G11" s="271">
        <v>3.0</v>
      </c>
      <c r="H11" s="271">
        <v>1.0</v>
      </c>
      <c r="I11" s="271">
        <v>2.0</v>
      </c>
      <c r="J11" s="271">
        <v>3.0</v>
      </c>
      <c r="K11" s="271">
        <v>3.0</v>
      </c>
      <c r="L11" s="271">
        <v>2.0</v>
      </c>
      <c r="M11" s="271" t="s">
        <v>132</v>
      </c>
      <c r="N11" s="271" t="s">
        <v>133</v>
      </c>
      <c r="O11" s="271"/>
      <c r="P11" s="271">
        <f>SUM(D11:N11)</f>
        <v>19.0</v>
      </c>
      <c r="Q11" s="271">
        <v>3.0</v>
      </c>
      <c r="R11" s="271">
        <v>2.0</v>
      </c>
      <c r="S11" s="271">
        <v>3.0</v>
      </c>
      <c r="T11" s="271">
        <v>1.0</v>
      </c>
      <c r="U11" s="271">
        <v>1.0</v>
      </c>
      <c r="V11" s="271">
        <v>3.0</v>
      </c>
      <c r="W11" s="271">
        <v>1.0</v>
      </c>
      <c r="X11" s="271">
        <v>2.0</v>
      </c>
      <c r="Y11" s="271">
        <v>3.0</v>
      </c>
      <c r="Z11" s="271">
        <v>0.0</v>
      </c>
      <c r="AA11" s="271">
        <v>0.0</v>
      </c>
      <c r="AB11" s="271"/>
      <c r="AC11" s="271">
        <f>SUM(Q11:AA11)</f>
        <v>19.0</v>
      </c>
      <c r="AD11" s="274">
        <v>180.0</v>
      </c>
      <c r="AE11" s="274">
        <v>120.0</v>
      </c>
      <c r="AF11" s="274">
        <v>180.0</v>
      </c>
      <c r="AG11" s="274">
        <v>60.0</v>
      </c>
      <c r="AH11" s="274">
        <v>60.0</v>
      </c>
      <c r="AI11" s="274">
        <v>180.0</v>
      </c>
      <c r="AJ11" s="274">
        <v>60.0</v>
      </c>
      <c r="AK11" s="274">
        <v>160.0</v>
      </c>
      <c r="AL11" s="274">
        <v>180.0</v>
      </c>
      <c r="AM11" s="274">
        <v>180.0</v>
      </c>
      <c r="AN11" s="274">
        <v>0.0</v>
      </c>
      <c r="AO11" s="274"/>
      <c r="AP11" s="274">
        <f>SUM(AD11:AN11)</f>
        <v>1360.0</v>
      </c>
    </row>
    <row r="12" spans="8:8">
      <c r="A12" s="267" t="s">
        <v>115</v>
      </c>
      <c r="B12" s="267" t="s">
        <v>116</v>
      </c>
      <c r="C12" s="268" t="s">
        <v>117</v>
      </c>
      <c r="D12" s="271">
        <v>0.0</v>
      </c>
      <c r="E12" s="271">
        <v>0.0</v>
      </c>
      <c r="F12" s="271">
        <v>0.0</v>
      </c>
      <c r="G12" s="271">
        <v>0.0</v>
      </c>
      <c r="H12" s="271">
        <v>0.0</v>
      </c>
      <c r="I12" s="271">
        <v>0.0</v>
      </c>
      <c r="J12" s="271">
        <v>0.0</v>
      </c>
      <c r="K12" s="271">
        <v>0.0</v>
      </c>
      <c r="L12" s="271">
        <v>0.0</v>
      </c>
      <c r="M12" s="271"/>
      <c r="N12" s="271"/>
      <c r="O12" s="271"/>
      <c r="P12" s="271">
        <f t="shared" si="0"/>
        <v>0.0</v>
      </c>
      <c r="Q12" s="271">
        <v>0.0</v>
      </c>
      <c r="R12" s="271">
        <v>0.0</v>
      </c>
      <c r="S12" s="271">
        <v>0.0</v>
      </c>
      <c r="T12" s="271">
        <v>0.0</v>
      </c>
      <c r="U12" s="271">
        <v>0.0</v>
      </c>
      <c r="V12" s="271">
        <v>0.0</v>
      </c>
      <c r="W12" s="271">
        <v>0.0</v>
      </c>
      <c r="X12" s="271">
        <v>0.0</v>
      </c>
      <c r="Y12" s="271">
        <v>0.0</v>
      </c>
      <c r="Z12" s="271"/>
      <c r="AA12" s="271"/>
      <c r="AB12" s="271"/>
      <c r="AC12" s="271">
        <v>0.0</v>
      </c>
      <c r="AD12" s="274">
        <v>0.0</v>
      </c>
      <c r="AE12" s="274">
        <v>0.0</v>
      </c>
      <c r="AF12" s="274">
        <v>0.0</v>
      </c>
      <c r="AG12" s="274">
        <v>0.0</v>
      </c>
      <c r="AH12" s="274">
        <v>0.0</v>
      </c>
      <c r="AI12" s="274">
        <v>0.0</v>
      </c>
      <c r="AJ12" s="274">
        <v>0.0</v>
      </c>
      <c r="AK12" s="274">
        <v>0.0</v>
      </c>
      <c r="AL12" s="274">
        <v>0.0</v>
      </c>
      <c r="AM12" s="274"/>
      <c r="AN12" s="274"/>
      <c r="AO12" s="274"/>
      <c r="AP12" s="274">
        <v>0.0</v>
      </c>
    </row>
    <row r="13" spans="8:8">
      <c r="A13" s="267" t="s">
        <v>118</v>
      </c>
      <c r="B13" s="267" t="s">
        <v>119</v>
      </c>
      <c r="C13" s="268" t="s">
        <v>120</v>
      </c>
      <c r="D13" s="271">
        <v>0.0</v>
      </c>
      <c r="E13" s="271">
        <v>0.0</v>
      </c>
      <c r="F13" s="271">
        <v>0.0</v>
      </c>
      <c r="G13" s="271">
        <v>0.0</v>
      </c>
      <c r="H13" s="271">
        <v>0.0</v>
      </c>
      <c r="I13" s="271">
        <v>0.0</v>
      </c>
      <c r="J13" s="271">
        <v>0.0</v>
      </c>
      <c r="K13" s="271">
        <v>0.0</v>
      </c>
      <c r="L13" s="271">
        <v>0.0</v>
      </c>
      <c r="M13" s="271"/>
      <c r="N13" s="271"/>
      <c r="O13" s="271"/>
      <c r="P13" s="271">
        <f t="shared" si="0"/>
        <v>0.0</v>
      </c>
      <c r="Q13" s="271">
        <v>0.0</v>
      </c>
      <c r="R13" s="271">
        <v>0.0</v>
      </c>
      <c r="S13" s="271">
        <v>0.0</v>
      </c>
      <c r="T13" s="271">
        <v>0.0</v>
      </c>
      <c r="U13" s="271">
        <v>0.0</v>
      </c>
      <c r="V13" s="271">
        <v>0.0</v>
      </c>
      <c r="W13" s="271">
        <v>0.0</v>
      </c>
      <c r="X13" s="271">
        <v>0.0</v>
      </c>
      <c r="Y13" s="271">
        <v>0.0</v>
      </c>
      <c r="Z13" s="271"/>
      <c r="AA13" s="271"/>
      <c r="AB13" s="271"/>
      <c r="AC13" s="271">
        <v>0.0</v>
      </c>
      <c r="AD13" s="274">
        <v>0.0</v>
      </c>
      <c r="AE13" s="274">
        <v>0.0</v>
      </c>
      <c r="AF13" s="274">
        <v>0.0</v>
      </c>
      <c r="AG13" s="274">
        <v>0.0</v>
      </c>
      <c r="AH13" s="274">
        <v>0.0</v>
      </c>
      <c r="AI13" s="274">
        <v>0.0</v>
      </c>
      <c r="AJ13" s="274">
        <v>0.0</v>
      </c>
      <c r="AK13" s="274">
        <v>0.0</v>
      </c>
      <c r="AL13" s="274">
        <v>0.0</v>
      </c>
      <c r="AM13" s="274"/>
      <c r="AN13" s="274"/>
      <c r="AO13" s="274"/>
      <c r="AP13" s="274">
        <v>0.0</v>
      </c>
    </row>
    <row r="14" spans="8:8">
      <c r="A14" s="267" t="s">
        <v>121</v>
      </c>
      <c r="B14" s="267" t="s">
        <v>122</v>
      </c>
      <c r="C14" s="268" t="s">
        <v>123</v>
      </c>
      <c r="D14" s="271">
        <v>0.0</v>
      </c>
      <c r="E14" s="271">
        <v>0.0</v>
      </c>
      <c r="F14" s="271">
        <v>0.0</v>
      </c>
      <c r="G14" s="271"/>
      <c r="H14" s="271">
        <v>0.0</v>
      </c>
      <c r="I14" s="271">
        <v>0.0</v>
      </c>
      <c r="J14" s="271">
        <v>0.0</v>
      </c>
      <c r="K14" s="271">
        <v>0.0</v>
      </c>
      <c r="L14" s="271">
        <v>0.0</v>
      </c>
      <c r="M14" s="271"/>
      <c r="N14" s="271"/>
      <c r="O14" s="271"/>
      <c r="P14" s="271">
        <f t="shared" si="0"/>
        <v>0.0</v>
      </c>
      <c r="Q14" s="271">
        <v>0.0</v>
      </c>
      <c r="R14" s="271">
        <v>0.0</v>
      </c>
      <c r="S14" s="271">
        <v>0.0</v>
      </c>
      <c r="T14" s="271">
        <v>0.0</v>
      </c>
      <c r="U14" s="271">
        <v>0.0</v>
      </c>
      <c r="V14" s="271">
        <v>0.0</v>
      </c>
      <c r="W14" s="271">
        <v>0.0</v>
      </c>
      <c r="X14" s="271">
        <v>0.0</v>
      </c>
      <c r="Y14" s="271">
        <v>0.0</v>
      </c>
      <c r="Z14" s="271"/>
      <c r="AA14" s="271"/>
      <c r="AB14" s="271"/>
      <c r="AC14" s="271">
        <v>0.0</v>
      </c>
      <c r="AD14" s="274">
        <v>0.0</v>
      </c>
      <c r="AE14" s="274">
        <v>0.0</v>
      </c>
      <c r="AF14" s="274">
        <v>0.0</v>
      </c>
      <c r="AG14" s="274">
        <v>0.0</v>
      </c>
      <c r="AH14" s="274">
        <v>0.0</v>
      </c>
      <c r="AI14" s="274">
        <v>0.0</v>
      </c>
      <c r="AJ14" s="274">
        <v>0.0</v>
      </c>
      <c r="AK14" s="274">
        <v>0.0</v>
      </c>
      <c r="AL14" s="274">
        <v>0.0</v>
      </c>
      <c r="AM14" s="274"/>
      <c r="AN14" s="274"/>
      <c r="AO14" s="274"/>
      <c r="AP14" s="274">
        <v>0.0</v>
      </c>
    </row>
    <row r="15" spans="8:8">
      <c r="A15" s="267" t="s">
        <v>124</v>
      </c>
      <c r="B15" s="267" t="s">
        <v>125</v>
      </c>
      <c r="C15" s="268" t="s">
        <v>126</v>
      </c>
      <c r="D15" s="271">
        <v>0.0</v>
      </c>
      <c r="E15" s="271">
        <v>0.0</v>
      </c>
      <c r="F15" s="271">
        <v>0.0</v>
      </c>
      <c r="G15" s="271">
        <v>0.0</v>
      </c>
      <c r="H15" s="271">
        <v>0.0</v>
      </c>
      <c r="I15" s="271">
        <v>0.0</v>
      </c>
      <c r="J15" s="271">
        <v>0.0</v>
      </c>
      <c r="K15" s="271">
        <v>0.0</v>
      </c>
      <c r="L15" s="271">
        <v>0.0</v>
      </c>
      <c r="M15" s="271"/>
      <c r="N15" s="271"/>
      <c r="O15" s="271"/>
      <c r="P15" s="271">
        <f t="shared" si="0"/>
        <v>0.0</v>
      </c>
      <c r="Q15" s="271">
        <v>0.0</v>
      </c>
      <c r="R15" s="271">
        <v>0.0</v>
      </c>
      <c r="S15" s="271">
        <v>0.0</v>
      </c>
      <c r="T15" s="271">
        <v>0.0</v>
      </c>
      <c r="U15" s="271">
        <v>0.0</v>
      </c>
      <c r="V15" s="271">
        <v>0.0</v>
      </c>
      <c r="W15" s="271">
        <v>0.0</v>
      </c>
      <c r="X15" s="271">
        <v>0.0</v>
      </c>
      <c r="Y15" s="271">
        <v>0.0</v>
      </c>
      <c r="Z15" s="271"/>
      <c r="AA15" s="271"/>
      <c r="AB15" s="271"/>
      <c r="AC15" s="271">
        <v>0.0</v>
      </c>
      <c r="AD15" s="274">
        <v>0.0</v>
      </c>
      <c r="AE15" s="274">
        <v>0.0</v>
      </c>
      <c r="AF15" s="274">
        <v>0.0</v>
      </c>
      <c r="AG15" s="274">
        <v>0.0</v>
      </c>
      <c r="AH15" s="274">
        <v>0.0</v>
      </c>
      <c r="AI15" s="274">
        <v>0.0</v>
      </c>
      <c r="AJ15" s="274">
        <v>0.0</v>
      </c>
      <c r="AK15" s="274">
        <v>0.0</v>
      </c>
      <c r="AL15" s="274">
        <v>0.0</v>
      </c>
      <c r="AM15" s="274"/>
      <c r="AN15" s="274"/>
      <c r="AO15" s="274"/>
      <c r="AP15" s="274">
        <v>0.0</v>
      </c>
    </row>
    <row r="16" spans="8:8">
      <c r="A16" s="292"/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3">
        <f>SUM(P5:P15)</f>
        <v>19.0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>
        <f>SUM(AP5:AP15)</f>
        <v>1360.0</v>
      </c>
    </row>
  </sheetData>
  <mergeCells count="10">
    <mergeCell ref="A1:AQ1"/>
    <mergeCell ref="A3:A4"/>
    <mergeCell ref="AD3:AO3"/>
    <mergeCell ref="P3:P4"/>
    <mergeCell ref="Q3:AB3"/>
    <mergeCell ref="AP3:AP4"/>
    <mergeCell ref="B3:B4"/>
    <mergeCell ref="AC3:AC4"/>
    <mergeCell ref="C3:C4"/>
    <mergeCell ref="D3:O3"/>
  </mergeCells>
  <pageMargins left="0.75" right="0.75" top="1.0" bottom="1.0" header="0.5" footer="0.5"/>
</worksheet>
</file>

<file path=xl/worksheets/sheet6.xml><?xml version="1.0" encoding="utf-8"?>
<worksheet xmlns:r="http://schemas.openxmlformats.org/officeDocument/2006/relationships" xmlns="http://schemas.openxmlformats.org/spreadsheetml/2006/main">
  <dimension ref="A1:G243"/>
  <sheetViews>
    <sheetView workbookViewId="0" topLeftCell="A212" zoomScale="90">
      <selection activeCell="A228" sqref="A228"/>
    </sheetView>
  </sheetViews>
  <sheetFormatPr defaultRowHeight="15.0" defaultColWidth="9"/>
  <cols>
    <col min="2" max="2" customWidth="1" width="19.683594" style="0"/>
    <col min="3" max="3" customWidth="1" width="10.949219" style="0"/>
    <col min="4" max="4" customWidth="1" width="11.578125" style="246"/>
    <col min="5" max="5" customWidth="1" width="11.65625" style="0"/>
    <col min="6" max="6" customWidth="1" width="14.5234375" style="295"/>
  </cols>
  <sheetData>
    <row r="1" spans="8:8" ht="15.75">
      <c r="A1" s="171" t="s">
        <v>43</v>
      </c>
    </row>
    <row r="2" spans="8:8" ht="15.75">
      <c r="A2" s="171" t="s">
        <v>134</v>
      </c>
    </row>
    <row r="4" spans="8:8" ht="30.0" customHeight="1">
      <c r="A4" s="296" t="s">
        <v>135</v>
      </c>
      <c r="B4" s="297" t="s">
        <v>136</v>
      </c>
      <c r="C4" s="298"/>
      <c r="D4" s="299"/>
      <c r="E4" s="298"/>
      <c r="F4" s="300"/>
    </row>
    <row r="5" spans="8:8" ht="15.0" customHeight="1">
      <c r="A5" s="301"/>
      <c r="B5" s="301"/>
      <c r="C5" s="302" t="s">
        <v>46</v>
      </c>
      <c r="D5" s="175"/>
      <c r="E5" s="302"/>
      <c r="F5" s="302"/>
    </row>
    <row r="6" spans="8:8" ht="19.0" customHeight="1">
      <c r="A6" s="303" t="s">
        <v>71</v>
      </c>
      <c r="B6" s="303" t="s">
        <v>3</v>
      </c>
      <c r="C6" s="304" t="s">
        <v>137</v>
      </c>
      <c r="D6" s="303" t="s">
        <v>49</v>
      </c>
      <c r="E6" s="304" t="s">
        <v>9</v>
      </c>
      <c r="F6" s="303" t="s">
        <v>138</v>
      </c>
    </row>
    <row r="7" spans="8:8" ht="15.0" customHeight="1">
      <c r="A7" s="303"/>
      <c r="B7" s="303"/>
      <c r="C7" s="304" t="s">
        <v>139</v>
      </c>
      <c r="D7" s="303"/>
      <c r="E7" s="304" t="s">
        <v>140</v>
      </c>
      <c r="F7" s="303" t="s">
        <v>141</v>
      </c>
    </row>
    <row r="8" spans="8:8">
      <c r="A8" s="305">
        <v>1.0</v>
      </c>
      <c r="B8" s="305">
        <v>2.0</v>
      </c>
      <c r="C8" s="305">
        <v>3.0</v>
      </c>
      <c r="D8" s="306">
        <v>4.0</v>
      </c>
      <c r="E8" s="305">
        <v>5.0</v>
      </c>
      <c r="F8" s="307">
        <v>6.0</v>
      </c>
    </row>
    <row r="9" spans="8:8" ht="20.0" customHeight="1">
      <c r="A9" s="298">
        <v>131201.0</v>
      </c>
      <c r="B9" s="298" t="s">
        <v>142</v>
      </c>
      <c r="C9" s="308">
        <v>32.0</v>
      </c>
      <c r="D9" s="308">
        <v>40.0</v>
      </c>
      <c r="E9" s="308">
        <v>315.0</v>
      </c>
      <c r="F9" s="309">
        <v>7.88</v>
      </c>
    </row>
    <row r="10" spans="8:8" ht="20.0" customHeight="1">
      <c r="A10" s="298">
        <v>131207.0</v>
      </c>
      <c r="B10" s="298" t="s">
        <v>143</v>
      </c>
      <c r="C10" s="308">
        <v>22.0</v>
      </c>
      <c r="D10" s="308">
        <v>21.7</v>
      </c>
      <c r="E10" s="308">
        <v>160.0</v>
      </c>
      <c r="F10" s="309">
        <v>7.37</v>
      </c>
    </row>
    <row r="11" spans="8:8" ht="20.0" customHeight="1">
      <c r="A11" s="298">
        <v>131208.0</v>
      </c>
      <c r="B11" s="298" t="s">
        <v>144</v>
      </c>
      <c r="C11" s="308">
        <v>38.0</v>
      </c>
      <c r="D11" s="308">
        <v>47.0</v>
      </c>
      <c r="E11" s="308">
        <v>401.0</v>
      </c>
      <c r="F11" s="309">
        <v>8.53</v>
      </c>
    </row>
    <row r="12" spans="8:8" ht="20.0" customHeight="1">
      <c r="A12" s="298">
        <v>131209.0</v>
      </c>
      <c r="B12" s="298" t="s">
        <v>145</v>
      </c>
      <c r="C12" s="308">
        <v>27.0</v>
      </c>
      <c r="D12" s="308">
        <v>26.0</v>
      </c>
      <c r="E12" s="308">
        <v>219.0</v>
      </c>
      <c r="F12" s="309">
        <v>8.42</v>
      </c>
    </row>
    <row r="13" spans="8:8" ht="20.0" customHeight="1">
      <c r="A13" s="298">
        <v>131202.0</v>
      </c>
      <c r="B13" s="298" t="s">
        <v>146</v>
      </c>
      <c r="C13" s="308">
        <v>94.0</v>
      </c>
      <c r="D13" s="308">
        <v>113.0</v>
      </c>
      <c r="E13" s="308">
        <v>992.0</v>
      </c>
      <c r="F13" s="309">
        <v>8.77</v>
      </c>
    </row>
    <row r="14" spans="8:8" ht="20.0" customHeight="1">
      <c r="A14" s="298">
        <v>131206.0</v>
      </c>
      <c r="B14" s="298" t="s">
        <v>147</v>
      </c>
      <c r="C14" s="308">
        <v>37.5</v>
      </c>
      <c r="D14" s="308">
        <v>41.3</v>
      </c>
      <c r="E14" s="308">
        <v>367.0</v>
      </c>
      <c r="F14" s="309">
        <v>8.88</v>
      </c>
    </row>
    <row r="15" spans="8:8" ht="20.0" customHeight="1">
      <c r="A15" s="298">
        <v>131204.0</v>
      </c>
      <c r="B15" s="298" t="s">
        <v>29</v>
      </c>
      <c r="C15" s="308">
        <v>111.0</v>
      </c>
      <c r="D15" s="308">
        <v>155.0</v>
      </c>
      <c r="E15" s="310">
        <v>1429.0</v>
      </c>
      <c r="F15" s="309">
        <v>9.21</v>
      </c>
    </row>
    <row r="16" spans="8:8" ht="20.0" customHeight="1">
      <c r="A16" s="298">
        <v>131203.0</v>
      </c>
      <c r="B16" s="298" t="s">
        <v>30</v>
      </c>
      <c r="C16" s="308">
        <v>52.0</v>
      </c>
      <c r="D16" s="308">
        <v>52.0</v>
      </c>
      <c r="E16" s="308">
        <v>436.0</v>
      </c>
      <c r="F16" s="309">
        <v>8.38</v>
      </c>
    </row>
    <row r="17" spans="8:8" ht="20.0" customHeight="1">
      <c r="A17" s="298">
        <v>131210.0</v>
      </c>
      <c r="B17" s="298" t="s">
        <v>148</v>
      </c>
      <c r="C17" s="308">
        <v>28.0</v>
      </c>
      <c r="D17" s="308">
        <v>32.0</v>
      </c>
      <c r="E17" s="308">
        <v>282.0</v>
      </c>
      <c r="F17" s="309">
        <v>8.81</v>
      </c>
    </row>
    <row r="18" spans="8:8" ht="20.0" customHeight="1">
      <c r="A18" s="298">
        <v>131211.0</v>
      </c>
      <c r="B18" s="298" t="s">
        <v>149</v>
      </c>
      <c r="C18" s="308">
        <v>14.0</v>
      </c>
      <c r="D18" s="308">
        <v>15.5</v>
      </c>
      <c r="E18" s="308">
        <v>150.0</v>
      </c>
      <c r="F18" s="309">
        <v>9.68</v>
      </c>
    </row>
    <row r="19" spans="8:8" ht="20.0" customHeight="1">
      <c r="A19" s="298">
        <v>131205.0</v>
      </c>
      <c r="B19" s="311" t="s">
        <v>33</v>
      </c>
      <c r="C19" s="308">
        <v>51.0</v>
      </c>
      <c r="D19" s="308">
        <v>49.0</v>
      </c>
      <c r="E19" s="308">
        <v>420.0</v>
      </c>
      <c r="F19" s="309">
        <v>8.57</v>
      </c>
    </row>
    <row r="20" spans="8:8" ht="20.0" customHeight="1">
      <c r="A20" s="312"/>
      <c r="B20" s="313" t="s">
        <v>150</v>
      </c>
      <c r="C20" s="314">
        <v>507.0</v>
      </c>
      <c r="D20" s="314">
        <v>593.0</v>
      </c>
      <c r="E20" s="315">
        <v>5171.0</v>
      </c>
      <c r="F20" s="314">
        <v>8.72</v>
      </c>
    </row>
    <row r="21" spans="8:8" ht="20.0" customHeight="1">
      <c r="A21" s="316"/>
      <c r="B21" s="303">
        <v>2023.0</v>
      </c>
      <c r="C21" s="317">
        <v>513.0</v>
      </c>
      <c r="D21" s="317">
        <v>696.0</v>
      </c>
      <c r="E21" s="318">
        <v>6196.0</v>
      </c>
      <c r="F21" s="317" t="s">
        <v>151</v>
      </c>
    </row>
    <row r="22" spans="8:8" ht="20.0" customHeight="1">
      <c r="A22" s="316"/>
      <c r="B22" s="303">
        <v>2022.0</v>
      </c>
      <c r="C22" s="317">
        <v>632.0</v>
      </c>
      <c r="D22" s="317">
        <v>699.0</v>
      </c>
      <c r="E22" s="318">
        <v>5223.0</v>
      </c>
      <c r="F22" s="317" t="s">
        <v>152</v>
      </c>
    </row>
    <row r="23" spans="8:8" ht="20.0" customHeight="1">
      <c r="A23" s="316"/>
      <c r="B23" s="303">
        <v>2021.0</v>
      </c>
      <c r="C23" s="317">
        <v>565.0</v>
      </c>
      <c r="D23" s="317">
        <v>665.0</v>
      </c>
      <c r="E23" s="318">
        <v>5689.0</v>
      </c>
      <c r="F23" s="317">
        <v>8.55</v>
      </c>
    </row>
    <row r="24" spans="8:8" ht="20.0" customHeight="1">
      <c r="A24" s="316"/>
      <c r="B24" s="303">
        <v>2020.0</v>
      </c>
      <c r="C24" s="317">
        <v>496.0</v>
      </c>
      <c r="D24" s="317">
        <v>605.0</v>
      </c>
      <c r="E24" s="318">
        <v>6148.0</v>
      </c>
      <c r="F24" s="317">
        <v>10.16</v>
      </c>
    </row>
    <row r="25" spans="8:8" ht="15.0" customHeight="1"/>
    <row r="26" spans="8:8" ht="15.0" customHeight="1">
      <c r="A26" s="296" t="s">
        <v>153</v>
      </c>
      <c r="B26" s="296" t="s">
        <v>154</v>
      </c>
      <c r="C26" s="298"/>
      <c r="D26" s="299"/>
      <c r="E26" s="298"/>
      <c r="F26" s="300"/>
    </row>
    <row r="27" spans="8:8" ht="15.0" customHeight="1">
      <c r="A27" s="319"/>
      <c r="B27" s="319"/>
      <c r="C27" s="302" t="s">
        <v>46</v>
      </c>
      <c r="D27" s="175"/>
      <c r="E27" s="302"/>
      <c r="F27" s="302"/>
    </row>
    <row r="28" spans="8:8" ht="15.0" customHeight="1">
      <c r="A28" s="303" t="s">
        <v>71</v>
      </c>
      <c r="B28" s="320" t="s">
        <v>3</v>
      </c>
      <c r="C28" s="321" t="s">
        <v>155</v>
      </c>
      <c r="D28" s="303" t="s">
        <v>49</v>
      </c>
      <c r="E28" s="321" t="s">
        <v>156</v>
      </c>
      <c r="F28" s="322" t="s">
        <v>138</v>
      </c>
    </row>
    <row r="29" spans="8:8" ht="15.0" customHeight="1">
      <c r="A29" s="303"/>
      <c r="B29" s="320"/>
      <c r="C29" s="321" t="s">
        <v>139</v>
      </c>
      <c r="D29" s="303"/>
      <c r="E29" s="321" t="s">
        <v>157</v>
      </c>
      <c r="F29" s="322" t="s">
        <v>158</v>
      </c>
    </row>
    <row r="30" spans="8:8" ht="15.0" customHeight="1">
      <c r="A30" s="323">
        <v>1.0</v>
      </c>
      <c r="B30" s="323">
        <v>2.0</v>
      </c>
      <c r="C30" s="323">
        <v>3.0</v>
      </c>
      <c r="D30" s="324">
        <v>4.0</v>
      </c>
      <c r="E30" s="323">
        <v>5.0</v>
      </c>
      <c r="F30" s="323">
        <v>6.0</v>
      </c>
    </row>
    <row r="31" spans="8:8" s="325" ht="21.0" customFormat="1" customHeight="1">
      <c r="A31" s="298">
        <v>131201.0</v>
      </c>
      <c r="B31" s="298" t="s">
        <v>142</v>
      </c>
      <c r="C31" s="308">
        <v>23.0</v>
      </c>
      <c r="D31" s="308">
        <v>21.0</v>
      </c>
      <c r="E31" s="308">
        <v>197.0</v>
      </c>
      <c r="F31" s="309">
        <v>9.38</v>
      </c>
    </row>
    <row r="32" spans="8:8" s="325" ht="21.0" customFormat="1" customHeight="1">
      <c r="A32" s="298">
        <v>131207.0</v>
      </c>
      <c r="B32" s="298" t="s">
        <v>143</v>
      </c>
      <c r="C32" s="308">
        <v>16.0</v>
      </c>
      <c r="D32" s="308">
        <v>21.0</v>
      </c>
      <c r="E32" s="308">
        <v>190.0</v>
      </c>
      <c r="F32" s="309">
        <v>9.04</v>
      </c>
    </row>
    <row r="33" spans="8:8" s="325" ht="21.0" customFormat="1" customHeight="1">
      <c r="A33" s="298">
        <v>131208.0</v>
      </c>
      <c r="B33" s="298" t="s">
        <v>144</v>
      </c>
      <c r="C33" s="308">
        <v>16.0</v>
      </c>
      <c r="D33" s="308">
        <v>17.0</v>
      </c>
      <c r="E33" s="308">
        <v>163.0</v>
      </c>
      <c r="F33" s="309">
        <v>9.58</v>
      </c>
    </row>
    <row r="34" spans="8:8" s="325" ht="21.0" customFormat="1" customHeight="1">
      <c r="A34" s="298">
        <v>131209.0</v>
      </c>
      <c r="B34" s="298" t="s">
        <v>145</v>
      </c>
      <c r="C34" s="308">
        <v>18.0</v>
      </c>
      <c r="D34" s="308">
        <v>23.0</v>
      </c>
      <c r="E34" s="308">
        <v>209.0</v>
      </c>
      <c r="F34" s="309">
        <v>9.08</v>
      </c>
    </row>
    <row r="35" spans="8:8" s="325" ht="21.0" customFormat="1" customHeight="1">
      <c r="A35" s="298">
        <v>131202.0</v>
      </c>
      <c r="B35" s="298" t="s">
        <v>146</v>
      </c>
      <c r="C35" s="308">
        <v>82.0</v>
      </c>
      <c r="D35" s="308">
        <v>104.0</v>
      </c>
      <c r="E35" s="308">
        <v>937.0</v>
      </c>
      <c r="F35" s="309">
        <v>9.01</v>
      </c>
    </row>
    <row r="36" spans="8:8" s="325" ht="21.0" customFormat="1" customHeight="1">
      <c r="A36" s="298">
        <v>131206.0</v>
      </c>
      <c r="B36" s="298" t="s">
        <v>147</v>
      </c>
      <c r="C36" s="308">
        <v>1.0</v>
      </c>
      <c r="D36" s="308">
        <v>1.0</v>
      </c>
      <c r="E36" s="308">
        <v>9.0</v>
      </c>
      <c r="F36" s="309">
        <v>9.0</v>
      </c>
    </row>
    <row r="37" spans="8:8" s="325" ht="21.0" customFormat="1" customHeight="1">
      <c r="A37" s="298">
        <v>131204.0</v>
      </c>
      <c r="B37" s="298" t="s">
        <v>29</v>
      </c>
      <c r="C37" s="308">
        <v>66.0</v>
      </c>
      <c r="D37" s="308">
        <v>91.0</v>
      </c>
      <c r="E37" s="308">
        <v>823.0</v>
      </c>
      <c r="F37" s="309">
        <v>9.04</v>
      </c>
    </row>
    <row r="38" spans="8:8" s="325" ht="21.0" customFormat="1" customHeight="1">
      <c r="A38" s="298">
        <v>131203.0</v>
      </c>
      <c r="B38" s="298" t="s">
        <v>30</v>
      </c>
      <c r="C38" s="308">
        <v>15.0</v>
      </c>
      <c r="D38" s="308">
        <v>19.0</v>
      </c>
      <c r="E38" s="308">
        <v>158.0</v>
      </c>
      <c r="F38" s="309">
        <v>8.31</v>
      </c>
    </row>
    <row r="39" spans="8:8" s="325" ht="21.0" customFormat="1" customHeight="1">
      <c r="A39" s="298">
        <v>131210.0</v>
      </c>
      <c r="B39" s="298" t="s">
        <v>148</v>
      </c>
      <c r="C39" s="308">
        <v>20.0</v>
      </c>
      <c r="D39" s="308">
        <v>17.0</v>
      </c>
      <c r="E39" s="308">
        <v>162.0</v>
      </c>
      <c r="F39" s="309">
        <v>9.53</v>
      </c>
    </row>
    <row r="40" spans="8:8" s="325" ht="21.0" customFormat="1" customHeight="1">
      <c r="A40" s="298">
        <v>131211.0</v>
      </c>
      <c r="B40" s="298" t="s">
        <v>149</v>
      </c>
      <c r="C40" s="308">
        <v>2.3</v>
      </c>
      <c r="D40" s="308">
        <v>3.6</v>
      </c>
      <c r="E40" s="308">
        <v>32.0</v>
      </c>
      <c r="F40" s="309">
        <v>8.88</v>
      </c>
    </row>
    <row r="41" spans="8:8" s="325" ht="21.0" customFormat="1" customHeight="1">
      <c r="A41" s="298">
        <v>131205.0</v>
      </c>
      <c r="B41" s="298" t="s">
        <v>33</v>
      </c>
      <c r="C41" s="308">
        <v>30.0</v>
      </c>
      <c r="D41" s="308">
        <v>34.0</v>
      </c>
      <c r="E41" s="308">
        <v>306.0</v>
      </c>
      <c r="F41" s="309">
        <v>9.0</v>
      </c>
    </row>
    <row r="42" spans="8:8" s="325" ht="21.0" customFormat="1" customHeight="1">
      <c r="A42" s="312"/>
      <c r="B42" s="326" t="s">
        <v>150</v>
      </c>
      <c r="C42" s="314">
        <v>289.0</v>
      </c>
      <c r="D42" s="314">
        <v>351.0</v>
      </c>
      <c r="E42" s="315">
        <v>3182.0</v>
      </c>
      <c r="F42" s="314">
        <v>9.06</v>
      </c>
    </row>
    <row r="43" spans="8:8" s="325" ht="21.0" customFormat="1" customHeight="1">
      <c r="A43" s="316"/>
      <c r="B43" s="303">
        <v>2023.0</v>
      </c>
      <c r="C43" s="317">
        <v>336.0</v>
      </c>
      <c r="D43" s="317">
        <v>311.0</v>
      </c>
      <c r="E43" s="318">
        <v>1808.0</v>
      </c>
      <c r="F43" s="317" t="s">
        <v>159</v>
      </c>
    </row>
    <row r="44" spans="8:8" s="325" ht="21.0" customFormat="1" customHeight="1">
      <c r="A44" s="316"/>
      <c r="B44" s="303">
        <v>2022.0</v>
      </c>
      <c r="C44" s="317">
        <v>192.0</v>
      </c>
      <c r="D44" s="317">
        <v>198.0</v>
      </c>
      <c r="E44" s="318">
        <v>1070.0</v>
      </c>
      <c r="F44" s="317" t="s">
        <v>160</v>
      </c>
    </row>
    <row r="45" spans="8:8" s="325" ht="21.0" customFormat="1" customHeight="1">
      <c r="A45" s="316"/>
      <c r="B45" s="303">
        <v>2021.0</v>
      </c>
      <c r="C45" s="317">
        <v>193.0</v>
      </c>
      <c r="D45" s="317">
        <v>410.0</v>
      </c>
      <c r="E45" s="318">
        <v>2164.0</v>
      </c>
      <c r="F45" s="317" t="s">
        <v>161</v>
      </c>
    </row>
    <row r="46" spans="8:8" s="325" ht="21.0" customFormat="1" customHeight="1">
      <c r="A46" s="316"/>
      <c r="B46" s="303">
        <v>2020.0</v>
      </c>
      <c r="C46" s="317">
        <v>225.0</v>
      </c>
      <c r="D46" s="317">
        <v>237.0</v>
      </c>
      <c r="E46" s="318">
        <v>1391.0</v>
      </c>
      <c r="F46" s="317" t="s">
        <v>162</v>
      </c>
    </row>
    <row r="47" spans="8:8" ht="15.0" customHeight="1"/>
    <row r="48" spans="8:8" ht="15.0" customHeight="1">
      <c r="A48" s="296" t="s">
        <v>163</v>
      </c>
      <c r="B48" s="296" t="s">
        <v>164</v>
      </c>
      <c r="C48" s="298"/>
      <c r="D48" s="299"/>
      <c r="E48" s="298"/>
      <c r="F48" s="300"/>
    </row>
    <row r="49" spans="8:8" ht="15.0" customHeight="1">
      <c r="A49" s="319"/>
      <c r="B49" s="319"/>
      <c r="C49" s="302" t="s">
        <v>46</v>
      </c>
      <c r="D49" s="175"/>
      <c r="E49" s="302"/>
      <c r="F49" s="302"/>
    </row>
    <row r="50" spans="8:8" ht="21.0" customHeight="1">
      <c r="A50" s="303" t="s">
        <v>71</v>
      </c>
      <c r="B50" s="320" t="s">
        <v>3</v>
      </c>
      <c r="C50" s="321" t="s">
        <v>155</v>
      </c>
      <c r="D50" s="303" t="s">
        <v>165</v>
      </c>
      <c r="E50" s="321" t="s">
        <v>166</v>
      </c>
      <c r="F50" s="322" t="s">
        <v>138</v>
      </c>
    </row>
    <row r="51" spans="8:8" ht="17.0" customHeight="1">
      <c r="A51" s="303"/>
      <c r="B51" s="320"/>
      <c r="C51" s="321" t="s">
        <v>139</v>
      </c>
      <c r="D51" s="303" t="s">
        <v>167</v>
      </c>
      <c r="E51" s="321" t="s">
        <v>168</v>
      </c>
      <c r="F51" s="322" t="s">
        <v>169</v>
      </c>
    </row>
    <row r="52" spans="8:8" ht="15.0" customHeight="1">
      <c r="A52" s="327">
        <v>1.0</v>
      </c>
      <c r="B52" s="327">
        <v>2.0</v>
      </c>
      <c r="C52" s="327">
        <v>3.0</v>
      </c>
      <c r="D52" s="324">
        <v>4.0</v>
      </c>
      <c r="E52" s="327">
        <v>5.0</v>
      </c>
      <c r="F52" s="327">
        <v>6.0</v>
      </c>
    </row>
    <row r="53" spans="8:8" s="325" ht="22.0" customFormat="1" customHeight="1">
      <c r="A53" s="298">
        <v>131201.0</v>
      </c>
      <c r="B53" s="298" t="s">
        <v>142</v>
      </c>
      <c r="C53" s="308">
        <v>24.0</v>
      </c>
      <c r="D53" s="308">
        <v>23.0</v>
      </c>
      <c r="E53" s="308">
        <v>210.0</v>
      </c>
      <c r="F53" s="309">
        <v>9.13</v>
      </c>
    </row>
    <row r="54" spans="8:8" s="325" ht="22.0" customFormat="1" customHeight="1">
      <c r="A54" s="298">
        <v>131207.0</v>
      </c>
      <c r="B54" s="298" t="s">
        <v>143</v>
      </c>
      <c r="C54" s="308">
        <v>14.5</v>
      </c>
      <c r="D54" s="308">
        <v>17.5</v>
      </c>
      <c r="E54" s="308">
        <v>170.0</v>
      </c>
      <c r="F54" s="309">
        <v>9.71</v>
      </c>
    </row>
    <row r="55" spans="8:8" s="325" ht="22.0" customFormat="1" customHeight="1">
      <c r="A55" s="298">
        <v>131208.0</v>
      </c>
      <c r="B55" s="298" t="s">
        <v>144</v>
      </c>
      <c r="C55" s="308">
        <v>15.0</v>
      </c>
      <c r="D55" s="308">
        <v>20.0</v>
      </c>
      <c r="E55" s="308">
        <v>193.0</v>
      </c>
      <c r="F55" s="309">
        <v>9.65</v>
      </c>
    </row>
    <row r="56" spans="8:8" s="325" ht="22.0" customFormat="1" customHeight="1">
      <c r="A56" s="298">
        <v>131209.0</v>
      </c>
      <c r="B56" s="298" t="s">
        <v>145</v>
      </c>
      <c r="C56" s="308">
        <v>16.0</v>
      </c>
      <c r="D56" s="308">
        <v>23.0</v>
      </c>
      <c r="E56" s="308">
        <v>229.0</v>
      </c>
      <c r="F56" s="309">
        <v>9.96</v>
      </c>
    </row>
    <row r="57" spans="8:8" s="325" ht="22.0" customFormat="1" customHeight="1">
      <c r="A57" s="298">
        <v>131202.0</v>
      </c>
      <c r="B57" s="298" t="s">
        <v>146</v>
      </c>
      <c r="C57" s="308">
        <v>77.0</v>
      </c>
      <c r="D57" s="308">
        <v>96.5</v>
      </c>
      <c r="E57" s="308">
        <v>928.0</v>
      </c>
      <c r="F57" s="309">
        <v>9.62</v>
      </c>
    </row>
    <row r="58" spans="8:8" s="325" ht="22.0" customFormat="1" customHeight="1">
      <c r="A58" s="298">
        <v>131204.0</v>
      </c>
      <c r="B58" s="298" t="s">
        <v>29</v>
      </c>
      <c r="C58" s="308">
        <v>160.0</v>
      </c>
      <c r="D58" s="308">
        <v>207.0</v>
      </c>
      <c r="E58" s="310">
        <v>1991.0</v>
      </c>
      <c r="F58" s="309">
        <v>9.62</v>
      </c>
    </row>
    <row r="59" spans="8:8" s="325" ht="22.0" customFormat="1" customHeight="1">
      <c r="A59" s="298">
        <v>131203.0</v>
      </c>
      <c r="B59" s="298" t="s">
        <v>30</v>
      </c>
      <c r="C59" s="308">
        <v>37.0</v>
      </c>
      <c r="D59" s="308">
        <v>51.0</v>
      </c>
      <c r="E59" s="308">
        <v>527.0</v>
      </c>
      <c r="F59" s="309">
        <v>10.33</v>
      </c>
    </row>
    <row r="60" spans="8:8" s="325" ht="22.0" customFormat="1" customHeight="1">
      <c r="A60" s="298">
        <v>131210.0</v>
      </c>
      <c r="B60" s="298" t="s">
        <v>148</v>
      </c>
      <c r="C60" s="308">
        <v>24.0</v>
      </c>
      <c r="D60" s="308">
        <v>27.0</v>
      </c>
      <c r="E60" s="308">
        <v>253.0</v>
      </c>
      <c r="F60" s="309">
        <v>9.37</v>
      </c>
    </row>
    <row r="61" spans="8:8" s="325" ht="22.0" customFormat="1" customHeight="1">
      <c r="A61" s="298">
        <v>131211.0</v>
      </c>
      <c r="B61" s="298" t="s">
        <v>149</v>
      </c>
      <c r="C61" s="308">
        <v>3.7</v>
      </c>
      <c r="D61" s="308">
        <v>6.3</v>
      </c>
      <c r="E61" s="308">
        <v>60.0</v>
      </c>
      <c r="F61" s="309">
        <v>9.52</v>
      </c>
    </row>
    <row r="62" spans="8:8" s="325" ht="22.0" customFormat="1" customHeight="1">
      <c r="A62" s="298">
        <v>131205.0</v>
      </c>
      <c r="B62" s="298" t="s">
        <v>33</v>
      </c>
      <c r="C62" s="308">
        <v>31.0</v>
      </c>
      <c r="D62" s="308">
        <v>42.0</v>
      </c>
      <c r="E62" s="308">
        <v>423.0</v>
      </c>
      <c r="F62" s="309">
        <v>10.07</v>
      </c>
    </row>
    <row r="63" spans="8:8" s="325" ht="22.0" customFormat="1" customHeight="1">
      <c r="A63" s="312"/>
      <c r="B63" s="326" t="s">
        <v>150</v>
      </c>
      <c r="C63" s="314">
        <v>413.0</v>
      </c>
      <c r="D63" s="314">
        <v>526.3</v>
      </c>
      <c r="E63" s="315">
        <v>5105.0</v>
      </c>
      <c r="F63" s="314">
        <v>9.7</v>
      </c>
    </row>
    <row r="64" spans="8:8" s="325" ht="22.0" customFormat="1" customHeight="1">
      <c r="A64" s="316"/>
      <c r="B64" s="303">
        <v>2023.0</v>
      </c>
      <c r="C64" s="317">
        <v>418.0</v>
      </c>
      <c r="D64" s="317">
        <v>406.0</v>
      </c>
      <c r="E64" s="318">
        <v>1482.0</v>
      </c>
      <c r="F64" s="317" t="s">
        <v>170</v>
      </c>
    </row>
    <row r="65" spans="8:8" s="325" ht="22.0" customFormat="1" customHeight="1">
      <c r="A65" s="316"/>
      <c r="B65" s="303">
        <v>2022.0</v>
      </c>
      <c r="C65" s="317">
        <v>191.0</v>
      </c>
      <c r="D65" s="317">
        <v>224.0</v>
      </c>
      <c r="E65" s="317">
        <v>1.083</v>
      </c>
      <c r="F65" s="317" t="s">
        <v>171</v>
      </c>
    </row>
    <row r="66" spans="8:8" s="325" ht="22.0" customFormat="1" customHeight="1">
      <c r="A66" s="316"/>
      <c r="B66" s="303">
        <v>2021.0</v>
      </c>
      <c r="C66" s="317">
        <v>214.0</v>
      </c>
      <c r="D66" s="317">
        <v>975.0</v>
      </c>
      <c r="E66" s="318">
        <v>4398.0</v>
      </c>
      <c r="F66" s="317" t="s">
        <v>172</v>
      </c>
    </row>
    <row r="67" spans="8:8" s="325" ht="22.0" customFormat="1" customHeight="1">
      <c r="A67" s="316"/>
      <c r="B67" s="303">
        <v>2020.0</v>
      </c>
      <c r="C67" s="317">
        <v>265.0</v>
      </c>
      <c r="D67" s="317">
        <v>306.0</v>
      </c>
      <c r="E67" s="318">
        <v>1770.0</v>
      </c>
      <c r="F67" s="317" t="s">
        <v>173</v>
      </c>
    </row>
    <row r="68" spans="8:8" ht="15.0" customHeight="1">
      <c r="A68" s="296"/>
      <c r="B68" s="297"/>
      <c r="C68" s="298"/>
      <c r="D68" s="299"/>
      <c r="E68" s="298"/>
      <c r="F68" s="300"/>
    </row>
    <row r="69" spans="8:8">
      <c r="A69" s="296" t="s">
        <v>174</v>
      </c>
      <c r="B69" s="297" t="s">
        <v>175</v>
      </c>
      <c r="C69" s="298"/>
      <c r="D69" s="299"/>
      <c r="E69" s="298"/>
      <c r="F69" s="300"/>
    </row>
    <row r="70" spans="8:8" ht="15.0" customHeight="1">
      <c r="A70" s="319"/>
      <c r="B70" s="319"/>
      <c r="C70" s="302" t="s">
        <v>46</v>
      </c>
      <c r="D70" s="175"/>
      <c r="E70" s="302"/>
      <c r="F70" s="302"/>
    </row>
    <row r="71" spans="8:8">
      <c r="A71" s="303" t="s">
        <v>71</v>
      </c>
      <c r="B71" s="320" t="s">
        <v>3</v>
      </c>
      <c r="C71" s="321" t="s">
        <v>155</v>
      </c>
      <c r="D71" s="303" t="s">
        <v>176</v>
      </c>
      <c r="E71" s="321" t="s">
        <v>156</v>
      </c>
      <c r="F71" s="322" t="s">
        <v>138</v>
      </c>
    </row>
    <row r="72" spans="8:8" ht="15.0" customHeight="1">
      <c r="A72" s="303"/>
      <c r="B72" s="320"/>
      <c r="C72" s="321" t="s">
        <v>177</v>
      </c>
      <c r="D72" s="303"/>
      <c r="E72" s="321" t="s">
        <v>178</v>
      </c>
      <c r="F72" s="322" t="s">
        <v>169</v>
      </c>
    </row>
    <row r="73" spans="8:8">
      <c r="A73" s="323">
        <v>1.0</v>
      </c>
      <c r="B73" s="323">
        <v>2.0</v>
      </c>
      <c r="C73" s="323">
        <v>3.0</v>
      </c>
      <c r="D73" s="324">
        <v>4.0</v>
      </c>
      <c r="E73" s="323">
        <v>5.0</v>
      </c>
      <c r="F73" s="323">
        <v>6.0</v>
      </c>
    </row>
    <row r="74" spans="8:8" ht="25.0" customHeight="1">
      <c r="A74" s="298">
        <v>131201.0</v>
      </c>
      <c r="B74" s="298" t="s">
        <v>142</v>
      </c>
      <c r="C74" s="308">
        <v>23.0</v>
      </c>
      <c r="D74" s="308">
        <v>22.0</v>
      </c>
      <c r="E74" s="308">
        <v>154.0</v>
      </c>
      <c r="F74" s="309">
        <v>7.0</v>
      </c>
    </row>
    <row r="75" spans="8:8" ht="25.0" customHeight="1">
      <c r="A75" s="298">
        <v>131207.0</v>
      </c>
      <c r="B75" s="298" t="s">
        <v>143</v>
      </c>
      <c r="C75" s="308">
        <v>17.5</v>
      </c>
      <c r="D75" s="308">
        <v>20.0</v>
      </c>
      <c r="E75" s="308">
        <v>141.0</v>
      </c>
      <c r="F75" s="309">
        <v>7.05</v>
      </c>
    </row>
    <row r="76" spans="8:8" ht="25.0" customHeight="1">
      <c r="A76" s="298">
        <v>131208.0</v>
      </c>
      <c r="B76" s="298" t="s">
        <v>144</v>
      </c>
      <c r="C76" s="308">
        <v>16.0</v>
      </c>
      <c r="D76" s="308">
        <v>21.0</v>
      </c>
      <c r="E76" s="308">
        <v>140.0</v>
      </c>
      <c r="F76" s="309">
        <v>6.67</v>
      </c>
    </row>
    <row r="77" spans="8:8" ht="25.0" customHeight="1">
      <c r="A77" s="298">
        <v>131209.0</v>
      </c>
      <c r="B77" s="298" t="s">
        <v>145</v>
      </c>
      <c r="C77" s="308">
        <v>20.0</v>
      </c>
      <c r="D77" s="308">
        <v>24.0</v>
      </c>
      <c r="E77" s="308">
        <v>173.0</v>
      </c>
      <c r="F77" s="309">
        <v>7.21</v>
      </c>
    </row>
    <row r="78" spans="8:8" ht="25.0" customHeight="1">
      <c r="A78" s="298">
        <v>131202.0</v>
      </c>
      <c r="B78" s="298" t="s">
        <v>146</v>
      </c>
      <c r="C78" s="308">
        <v>77.0</v>
      </c>
      <c r="D78" s="308">
        <v>101.0</v>
      </c>
      <c r="E78" s="308">
        <v>743.0</v>
      </c>
      <c r="F78" s="309">
        <v>7.36</v>
      </c>
    </row>
    <row r="79" spans="8:8" ht="25.0" customHeight="1">
      <c r="A79" s="298">
        <v>131206.0</v>
      </c>
      <c r="B79" s="298" t="s">
        <v>147</v>
      </c>
      <c r="C79" s="308">
        <v>13.2</v>
      </c>
      <c r="D79" s="308">
        <v>17.1</v>
      </c>
      <c r="E79" s="308">
        <v>130.0</v>
      </c>
      <c r="F79" s="309">
        <v>7.6</v>
      </c>
    </row>
    <row r="80" spans="8:8" ht="25.0" customHeight="1">
      <c r="A80" s="298">
        <v>131204.0</v>
      </c>
      <c r="B80" s="298" t="s">
        <v>29</v>
      </c>
      <c r="C80" s="308">
        <v>79.0</v>
      </c>
      <c r="D80" s="308">
        <v>97.0</v>
      </c>
      <c r="E80" s="308">
        <v>689.0</v>
      </c>
      <c r="F80" s="309">
        <v>7.1</v>
      </c>
    </row>
    <row r="81" spans="8:8" ht="25.0" customHeight="1">
      <c r="A81" s="298">
        <v>131203.0</v>
      </c>
      <c r="B81" s="298" t="s">
        <v>30</v>
      </c>
      <c r="C81" s="308">
        <v>19.0</v>
      </c>
      <c r="D81" s="308">
        <v>20.0</v>
      </c>
      <c r="E81" s="308">
        <v>119.0</v>
      </c>
      <c r="F81" s="309">
        <v>5.95</v>
      </c>
    </row>
    <row r="82" spans="8:8" ht="25.0" customHeight="1">
      <c r="A82" s="298">
        <v>131210.0</v>
      </c>
      <c r="B82" s="298" t="s">
        <v>148</v>
      </c>
      <c r="C82" s="308">
        <v>17.0</v>
      </c>
      <c r="D82" s="308">
        <v>24.0</v>
      </c>
      <c r="E82" s="308">
        <v>169.0</v>
      </c>
      <c r="F82" s="309">
        <v>7.04</v>
      </c>
    </row>
    <row r="83" spans="8:8" ht="25.0" customHeight="1">
      <c r="A83" s="298">
        <v>131211.0</v>
      </c>
      <c r="B83" s="298" t="s">
        <v>149</v>
      </c>
      <c r="C83" s="308">
        <v>4.2</v>
      </c>
      <c r="D83" s="308">
        <v>6.6</v>
      </c>
      <c r="E83" s="308">
        <v>46.0</v>
      </c>
      <c r="F83" s="309">
        <v>6.97</v>
      </c>
    </row>
    <row r="84" spans="8:8" ht="25.0" customHeight="1">
      <c r="A84" s="298">
        <v>131205.0</v>
      </c>
      <c r="B84" s="298" t="s">
        <v>33</v>
      </c>
      <c r="C84" s="308">
        <v>24.0</v>
      </c>
      <c r="D84" s="308">
        <v>28.0</v>
      </c>
      <c r="E84" s="308">
        <v>196.0</v>
      </c>
      <c r="F84" s="309">
        <v>7.53</v>
      </c>
    </row>
    <row r="85" spans="8:8" ht="25.0" customHeight="1">
      <c r="A85" s="312"/>
      <c r="B85" s="326" t="s">
        <v>150</v>
      </c>
      <c r="C85" s="314">
        <v>310.0</v>
      </c>
      <c r="D85" s="314">
        <v>380.7</v>
      </c>
      <c r="E85" s="315">
        <v>2700.0</v>
      </c>
      <c r="F85" s="314" t="s">
        <v>179</v>
      </c>
    </row>
    <row r="86" spans="8:8" ht="18.0" customHeight="1">
      <c r="A86" s="316"/>
      <c r="B86" s="303">
        <v>2023.0</v>
      </c>
      <c r="C86" s="317">
        <v>309.0</v>
      </c>
      <c r="D86" s="317">
        <v>327.0</v>
      </c>
      <c r="E86" s="318">
        <v>3085.0</v>
      </c>
      <c r="F86" s="317">
        <v>10.37</v>
      </c>
    </row>
    <row r="87" spans="8:8" ht="25.0" customHeight="1">
      <c r="A87" s="316"/>
      <c r="B87" s="303">
        <v>2022.0</v>
      </c>
      <c r="C87" s="317">
        <v>278.0</v>
      </c>
      <c r="D87" s="317">
        <v>307.0</v>
      </c>
      <c r="E87" s="318">
        <v>3173.0</v>
      </c>
      <c r="F87" s="317" t="s">
        <v>180</v>
      </c>
    </row>
    <row r="88" spans="8:8" ht="25.0" customHeight="1">
      <c r="A88" s="316"/>
      <c r="B88" s="303">
        <v>2021.0</v>
      </c>
      <c r="C88" s="317">
        <v>231.0</v>
      </c>
      <c r="D88" s="317">
        <v>678.0</v>
      </c>
      <c r="E88" s="318">
        <v>4129.0</v>
      </c>
      <c r="F88" s="317" t="s">
        <v>181</v>
      </c>
    </row>
    <row r="89" spans="8:8" ht="25.0" customHeight="1">
      <c r="A89" s="316"/>
      <c r="B89" s="303">
        <v>2020.0</v>
      </c>
      <c r="C89" s="317">
        <v>250.0</v>
      </c>
      <c r="D89" s="317">
        <v>260.0</v>
      </c>
      <c r="E89" s="318">
        <v>2265.0</v>
      </c>
      <c r="F89" s="317">
        <v>8.71</v>
      </c>
    </row>
    <row r="91" spans="8:8">
      <c r="A91" s="296" t="s">
        <v>182</v>
      </c>
      <c r="B91" s="296" t="s">
        <v>183</v>
      </c>
      <c r="C91" s="298"/>
      <c r="D91" s="299"/>
      <c r="E91" s="298"/>
      <c r="F91" s="300"/>
    </row>
    <row r="92" spans="8:8">
      <c r="A92" s="319"/>
      <c r="B92" s="319"/>
      <c r="C92" s="302" t="s">
        <v>46</v>
      </c>
      <c r="D92" s="175"/>
      <c r="E92" s="302"/>
      <c r="F92" s="302"/>
    </row>
    <row r="93" spans="8:8">
      <c r="A93" s="303" t="s">
        <v>71</v>
      </c>
      <c r="B93" s="328" t="s">
        <v>3</v>
      </c>
      <c r="C93" s="321" t="s">
        <v>155</v>
      </c>
      <c r="D93" s="303" t="s">
        <v>176</v>
      </c>
      <c r="E93" s="321" t="s">
        <v>156</v>
      </c>
      <c r="F93" s="322" t="s">
        <v>138</v>
      </c>
    </row>
    <row r="94" spans="8:8">
      <c r="A94" s="303"/>
      <c r="B94" s="328"/>
      <c r="C94" s="321" t="s">
        <v>177</v>
      </c>
      <c r="D94" s="303"/>
      <c r="E94" s="321" t="s">
        <v>168</v>
      </c>
      <c r="F94" s="322" t="s">
        <v>141</v>
      </c>
    </row>
    <row r="95" spans="8:8">
      <c r="A95" s="323">
        <v>1.0</v>
      </c>
      <c r="B95" s="323">
        <v>2.0</v>
      </c>
      <c r="C95" s="323">
        <v>3.0</v>
      </c>
      <c r="D95" s="324">
        <v>4.0</v>
      </c>
      <c r="E95" s="323">
        <v>5.0</v>
      </c>
      <c r="F95" s="323">
        <v>6.0</v>
      </c>
    </row>
    <row r="96" spans="8:8" ht="22.0" customHeight="1">
      <c r="A96" s="298">
        <v>131201.0</v>
      </c>
      <c r="B96" s="298" t="s">
        <v>142</v>
      </c>
      <c r="C96" s="308">
        <v>11.0</v>
      </c>
      <c r="D96" s="308">
        <v>11.0</v>
      </c>
      <c r="E96" s="308">
        <v>44.0</v>
      </c>
      <c r="F96" s="309">
        <v>4.0</v>
      </c>
    </row>
    <row r="97" spans="8:8" ht="22.0" customHeight="1">
      <c r="A97" s="298">
        <v>131207.0</v>
      </c>
      <c r="B97" s="298" t="s">
        <v>143</v>
      </c>
      <c r="C97" s="308">
        <v>7.0</v>
      </c>
      <c r="D97" s="308">
        <v>7.0</v>
      </c>
      <c r="E97" s="308">
        <v>28.0</v>
      </c>
      <c r="F97" s="309">
        <v>4.0</v>
      </c>
    </row>
    <row r="98" spans="8:8" ht="22.0" customHeight="1">
      <c r="A98" s="298">
        <v>131208.0</v>
      </c>
      <c r="B98" s="298" t="s">
        <v>144</v>
      </c>
      <c r="C98" s="308">
        <v>13.0</v>
      </c>
      <c r="D98" s="308">
        <v>14.0</v>
      </c>
      <c r="E98" s="308">
        <v>56.0</v>
      </c>
      <c r="F98" s="309">
        <v>4.0</v>
      </c>
    </row>
    <row r="99" spans="8:8" ht="22.0" customHeight="1">
      <c r="A99" s="298">
        <v>131209.0</v>
      </c>
      <c r="B99" s="298" t="s">
        <v>145</v>
      </c>
      <c r="C99" s="308">
        <v>25.0</v>
      </c>
      <c r="D99" s="308">
        <v>25.0</v>
      </c>
      <c r="E99" s="308">
        <v>100.0</v>
      </c>
      <c r="F99" s="309">
        <v>4.0</v>
      </c>
    </row>
    <row r="100" spans="8:8" ht="22.0" customHeight="1">
      <c r="A100" s="298">
        <v>131202.0</v>
      </c>
      <c r="B100" s="298" t="s">
        <v>146</v>
      </c>
      <c r="C100" s="308">
        <v>61.0</v>
      </c>
      <c r="D100" s="308">
        <v>66.0</v>
      </c>
      <c r="E100" s="308">
        <v>264.0</v>
      </c>
      <c r="F100" s="309">
        <v>4.0</v>
      </c>
    </row>
    <row r="101" spans="8:8" ht="22.0" customHeight="1">
      <c r="A101" s="298">
        <v>131206.0</v>
      </c>
      <c r="B101" s="298" t="s">
        <v>147</v>
      </c>
      <c r="C101" s="308">
        <v>9.8</v>
      </c>
      <c r="D101" s="308">
        <v>9.0</v>
      </c>
      <c r="E101" s="308">
        <v>372.0</v>
      </c>
      <c r="F101" s="309">
        <v>4.0</v>
      </c>
    </row>
    <row r="102" spans="8:8" ht="22.0" customHeight="1">
      <c r="A102" s="298">
        <v>131204.0</v>
      </c>
      <c r="B102" s="298" t="s">
        <v>29</v>
      </c>
      <c r="C102" s="308">
        <v>95.0</v>
      </c>
      <c r="D102" s="308">
        <v>94.0</v>
      </c>
      <c r="E102" s="308">
        <v>376.0</v>
      </c>
      <c r="F102" s="309">
        <v>4.0</v>
      </c>
    </row>
    <row r="103" spans="8:8" ht="22.0" customHeight="1">
      <c r="A103" s="298">
        <v>131203.0</v>
      </c>
      <c r="B103" s="298" t="s">
        <v>30</v>
      </c>
      <c r="C103" s="308">
        <v>10.0</v>
      </c>
      <c r="D103" s="308">
        <v>10.0</v>
      </c>
      <c r="E103" s="308">
        <v>40.0</v>
      </c>
      <c r="F103" s="309">
        <v>4.0</v>
      </c>
    </row>
    <row r="104" spans="8:8" ht="22.0" customHeight="1">
      <c r="A104" s="298">
        <v>131210.0</v>
      </c>
      <c r="B104" s="298" t="s">
        <v>148</v>
      </c>
      <c r="C104" s="308">
        <v>24.0</v>
      </c>
      <c r="D104" s="308">
        <v>24.0</v>
      </c>
      <c r="E104" s="308">
        <v>96.0</v>
      </c>
      <c r="F104" s="309">
        <v>4.0</v>
      </c>
    </row>
    <row r="105" spans="8:8" ht="22.0" customHeight="1">
      <c r="A105" s="298">
        <v>131211.0</v>
      </c>
      <c r="B105" s="298" t="s">
        <v>149</v>
      </c>
      <c r="C105" s="308">
        <v>2.0</v>
      </c>
      <c r="D105" s="308">
        <v>2.0</v>
      </c>
      <c r="E105" s="308">
        <v>6.0</v>
      </c>
      <c r="F105" s="309">
        <v>3.33</v>
      </c>
    </row>
    <row r="106" spans="8:8" ht="22.0" customHeight="1">
      <c r="A106" s="298">
        <v>131205.0</v>
      </c>
      <c r="B106" s="298" t="s">
        <v>33</v>
      </c>
      <c r="C106" s="308">
        <v>24.0</v>
      </c>
      <c r="D106" s="308">
        <v>24.0</v>
      </c>
      <c r="E106" s="308">
        <v>96.0</v>
      </c>
      <c r="F106" s="309">
        <v>4.0</v>
      </c>
    </row>
    <row r="107" spans="8:8" ht="22.0" customHeight="1">
      <c r="A107" s="312"/>
      <c r="B107" s="329" t="s">
        <v>150</v>
      </c>
      <c r="C107" s="314">
        <v>281.0</v>
      </c>
      <c r="D107" s="314">
        <v>286.0</v>
      </c>
      <c r="E107" s="315">
        <v>1478.0</v>
      </c>
      <c r="F107" s="330">
        <v>5.17</v>
      </c>
    </row>
    <row r="108" spans="8:8" ht="22.0" customHeight="1">
      <c r="A108" s="316"/>
      <c r="B108" s="304">
        <v>2023.0</v>
      </c>
      <c r="C108" s="331">
        <v>293.0</v>
      </c>
      <c r="D108" s="331">
        <v>278.0</v>
      </c>
      <c r="E108" s="332">
        <v>1227.0</v>
      </c>
      <c r="F108" s="317" t="s">
        <v>54</v>
      </c>
    </row>
    <row r="109" spans="8:8" ht="22.0" customHeight="1">
      <c r="A109" s="316"/>
      <c r="B109" s="321">
        <v>2022.0</v>
      </c>
      <c r="C109" s="331">
        <v>193.0</v>
      </c>
      <c r="D109" s="331">
        <v>198.0</v>
      </c>
      <c r="E109" s="331">
        <v>902.0</v>
      </c>
      <c r="F109" s="317" t="s">
        <v>184</v>
      </c>
    </row>
    <row r="110" spans="8:8" ht="22.0" customHeight="1">
      <c r="A110" s="316"/>
      <c r="B110" s="321">
        <v>2021.0</v>
      </c>
      <c r="C110" s="331">
        <v>171.0</v>
      </c>
      <c r="D110" s="331">
        <v>171.0</v>
      </c>
      <c r="E110" s="331">
        <v>888.0</v>
      </c>
      <c r="F110" s="317" t="s">
        <v>185</v>
      </c>
    </row>
    <row r="111" spans="8:8" ht="22.0" customHeight="1">
      <c r="A111" s="316"/>
      <c r="B111" s="321">
        <v>2020.0</v>
      </c>
      <c r="C111" s="331">
        <v>164.0</v>
      </c>
      <c r="D111" s="331">
        <v>159.0</v>
      </c>
      <c r="E111" s="331">
        <v>732.0</v>
      </c>
      <c r="F111" s="317" t="s">
        <v>186</v>
      </c>
    </row>
    <row r="113" spans="8:8">
      <c r="A113" s="296" t="s">
        <v>187</v>
      </c>
      <c r="B113" s="297" t="s">
        <v>188</v>
      </c>
      <c r="C113" s="298"/>
      <c r="D113" s="299"/>
      <c r="E113" s="298"/>
      <c r="F113" s="300"/>
    </row>
    <row r="114" spans="8:8">
      <c r="A114" s="319"/>
      <c r="B114" s="319"/>
      <c r="C114" s="302" t="s">
        <v>46</v>
      </c>
      <c r="D114" s="175"/>
      <c r="E114" s="302"/>
      <c r="F114" s="302"/>
    </row>
    <row r="115" spans="8:8">
      <c r="A115" s="303" t="s">
        <v>71</v>
      </c>
      <c r="B115" s="320" t="s">
        <v>3</v>
      </c>
      <c r="C115" s="321" t="s">
        <v>155</v>
      </c>
      <c r="D115" s="303" t="s">
        <v>176</v>
      </c>
      <c r="E115" s="321" t="s">
        <v>156</v>
      </c>
      <c r="F115" s="322" t="s">
        <v>138</v>
      </c>
    </row>
    <row r="116" spans="8:8">
      <c r="A116" s="303"/>
      <c r="B116" s="320"/>
      <c r="C116" s="321" t="s">
        <v>177</v>
      </c>
      <c r="D116" s="303"/>
      <c r="E116" s="321" t="s">
        <v>157</v>
      </c>
      <c r="F116" s="322" t="s">
        <v>141</v>
      </c>
    </row>
    <row r="117" spans="8:8">
      <c r="A117" s="323">
        <v>1.0</v>
      </c>
      <c r="B117" s="323">
        <v>2.0</v>
      </c>
      <c r="C117" s="323">
        <v>3.0</v>
      </c>
      <c r="D117" s="324">
        <v>4.0</v>
      </c>
      <c r="E117" s="323">
        <v>5.0</v>
      </c>
      <c r="F117" s="323">
        <v>6.0</v>
      </c>
    </row>
    <row r="118" spans="8:8" ht="21.0" customHeight="1">
      <c r="A118" s="298">
        <v>131201.0</v>
      </c>
      <c r="B118" s="298" t="s">
        <v>142</v>
      </c>
      <c r="C118" s="308">
        <v>24.0</v>
      </c>
      <c r="D118" s="308">
        <v>24.0</v>
      </c>
      <c r="E118" s="308">
        <v>108.0</v>
      </c>
      <c r="F118" s="308">
        <v>4.0</v>
      </c>
    </row>
    <row r="119" spans="8:8" ht="21.0" customHeight="1">
      <c r="A119" s="298">
        <v>131207.0</v>
      </c>
      <c r="B119" s="298" t="s">
        <v>143</v>
      </c>
      <c r="C119" s="308">
        <v>7.0</v>
      </c>
      <c r="D119" s="308">
        <v>7.0</v>
      </c>
      <c r="E119" s="308">
        <v>38.0</v>
      </c>
      <c r="F119" s="308">
        <v>4.22</v>
      </c>
    </row>
    <row r="120" spans="8:8" ht="21.0" customHeight="1">
      <c r="A120" s="298">
        <v>131208.0</v>
      </c>
      <c r="B120" s="298" t="s">
        <v>144</v>
      </c>
      <c r="C120" s="308">
        <v>15.0</v>
      </c>
      <c r="D120" s="308">
        <v>16.0</v>
      </c>
      <c r="E120" s="308">
        <v>76.0</v>
      </c>
      <c r="F120" s="308">
        <v>4.0</v>
      </c>
    </row>
    <row r="121" spans="8:8" ht="21.0" customHeight="1">
      <c r="A121" s="298">
        <v>131209.0</v>
      </c>
      <c r="B121" s="298" t="s">
        <v>145</v>
      </c>
      <c r="C121" s="308">
        <v>15.0</v>
      </c>
      <c r="D121" s="308">
        <v>15.0</v>
      </c>
      <c r="E121" s="308">
        <v>86.0</v>
      </c>
      <c r="F121" s="308">
        <v>4.3</v>
      </c>
    </row>
    <row r="122" spans="8:8" ht="21.0" customHeight="1">
      <c r="A122" s="298">
        <v>131202.0</v>
      </c>
      <c r="B122" s="298" t="s">
        <v>146</v>
      </c>
      <c r="C122" s="308">
        <v>25.0</v>
      </c>
      <c r="D122" s="308">
        <v>31.0</v>
      </c>
      <c r="E122" s="308">
        <v>194.0</v>
      </c>
      <c r="F122" s="308">
        <v>4.41</v>
      </c>
    </row>
    <row r="123" spans="8:8" ht="21.0" customHeight="1">
      <c r="A123" s="298">
        <v>131206.0</v>
      </c>
      <c r="B123" s="298" t="s">
        <v>147</v>
      </c>
      <c r="C123" s="308" t="s">
        <v>23</v>
      </c>
      <c r="D123" s="308" t="s">
        <v>23</v>
      </c>
      <c r="E123" s="308" t="s">
        <v>23</v>
      </c>
      <c r="F123" s="308" t="s">
        <v>23</v>
      </c>
    </row>
    <row r="124" spans="8:8" ht="21.0" customHeight="1">
      <c r="A124" s="298">
        <v>131204.0</v>
      </c>
      <c r="B124" s="298" t="s">
        <v>29</v>
      </c>
      <c r="C124" s="308">
        <v>48.0</v>
      </c>
      <c r="D124" s="308">
        <v>52.0</v>
      </c>
      <c r="E124" s="308">
        <v>247.0</v>
      </c>
      <c r="F124" s="308">
        <v>4.19</v>
      </c>
    </row>
    <row r="125" spans="8:8" ht="21.0" customHeight="1">
      <c r="A125" s="298">
        <v>131203.0</v>
      </c>
      <c r="B125" s="298" t="s">
        <v>30</v>
      </c>
      <c r="C125" s="308">
        <v>12.0</v>
      </c>
      <c r="D125" s="308">
        <v>12.0</v>
      </c>
      <c r="E125" s="308">
        <v>59.0</v>
      </c>
      <c r="F125" s="308">
        <v>4.21</v>
      </c>
    </row>
    <row r="126" spans="8:8" ht="21.0" customHeight="1">
      <c r="A126" s="298">
        <v>131210.0</v>
      </c>
      <c r="B126" s="298" t="s">
        <v>148</v>
      </c>
      <c r="C126" s="308">
        <v>23.5</v>
      </c>
      <c r="D126" s="308">
        <v>23.5</v>
      </c>
      <c r="E126" s="308">
        <v>109.0</v>
      </c>
      <c r="F126" s="308">
        <v>3.96</v>
      </c>
    </row>
    <row r="127" spans="8:8" ht="21.0" customHeight="1">
      <c r="A127" s="298">
        <v>131211.0</v>
      </c>
      <c r="B127" s="298" t="s">
        <v>149</v>
      </c>
      <c r="C127" s="308">
        <v>1.4</v>
      </c>
      <c r="D127" s="308">
        <v>1.6</v>
      </c>
      <c r="E127" s="308">
        <v>10.0</v>
      </c>
      <c r="F127" s="308">
        <v>5.0</v>
      </c>
    </row>
    <row r="128" spans="8:8" ht="21.0" customHeight="1">
      <c r="A128" s="298">
        <v>131205.0</v>
      </c>
      <c r="B128" s="298" t="s">
        <v>33</v>
      </c>
      <c r="C128" s="308">
        <v>24.0</v>
      </c>
      <c r="D128" s="308">
        <v>24.0</v>
      </c>
      <c r="E128" s="308">
        <v>116.0</v>
      </c>
      <c r="F128" s="308">
        <v>3.87</v>
      </c>
    </row>
    <row r="129" spans="8:8" ht="21.0" customHeight="1">
      <c r="A129" s="312"/>
      <c r="B129" s="329" t="s">
        <v>150</v>
      </c>
      <c r="C129" s="314">
        <v>195.0</v>
      </c>
      <c r="D129" s="314">
        <v>206.1</v>
      </c>
      <c r="E129" s="315">
        <v>1043.0</v>
      </c>
      <c r="F129" s="314">
        <v>4.14</v>
      </c>
    </row>
    <row r="130" spans="8:8" ht="21.0" customHeight="1">
      <c r="A130" s="316"/>
      <c r="B130" s="322">
        <v>2023.0</v>
      </c>
      <c r="C130" s="333">
        <v>303.0</v>
      </c>
      <c r="D130" s="317">
        <v>328.0</v>
      </c>
      <c r="E130" s="334">
        <v>1564.0</v>
      </c>
      <c r="F130" s="333" t="s">
        <v>189</v>
      </c>
    </row>
    <row r="131" spans="8:8" ht="21.0" customHeight="1">
      <c r="A131" s="316"/>
      <c r="B131" s="335">
        <v>2022.0</v>
      </c>
      <c r="C131" s="333">
        <v>188.0</v>
      </c>
      <c r="D131" s="317">
        <v>176.0</v>
      </c>
      <c r="E131" s="334">
        <v>1050.0</v>
      </c>
      <c r="F131" s="333" t="s">
        <v>190</v>
      </c>
    </row>
    <row r="132" spans="8:8" ht="21.0" customHeight="1">
      <c r="A132" s="316"/>
      <c r="B132" s="335">
        <v>2021.0</v>
      </c>
      <c r="C132" s="333">
        <v>139.0</v>
      </c>
      <c r="D132" s="317">
        <v>142.0</v>
      </c>
      <c r="E132" s="333">
        <v>987.0</v>
      </c>
      <c r="F132" s="333" t="s">
        <v>191</v>
      </c>
    </row>
    <row r="133" spans="8:8" ht="21.0" customHeight="1">
      <c r="A133" s="316"/>
      <c r="B133" s="335">
        <v>2020.0</v>
      </c>
      <c r="C133" s="333">
        <v>175.0</v>
      </c>
      <c r="D133" s="317">
        <v>182.0</v>
      </c>
      <c r="E133" s="333">
        <v>1060.0</v>
      </c>
      <c r="F133" s="333" t="s">
        <v>192</v>
      </c>
    </row>
    <row r="135" spans="8:8">
      <c r="A135" s="296" t="s">
        <v>193</v>
      </c>
      <c r="B135" s="297" t="s">
        <v>194</v>
      </c>
      <c r="C135" s="298"/>
      <c r="D135" s="299"/>
      <c r="E135" s="298"/>
      <c r="F135" s="300"/>
    </row>
    <row r="136" spans="8:8">
      <c r="A136" s="319"/>
      <c r="B136" s="319"/>
      <c r="C136" s="302" t="s">
        <v>46</v>
      </c>
      <c r="D136" s="175"/>
      <c r="E136" s="302"/>
      <c r="F136" s="302"/>
    </row>
    <row r="137" spans="8:8" ht="30.0" customHeight="1">
      <c r="A137" s="303" t="s">
        <v>71</v>
      </c>
      <c r="B137" s="303" t="s">
        <v>3</v>
      </c>
      <c r="C137" s="303" t="s">
        <v>195</v>
      </c>
      <c r="D137" s="303" t="s">
        <v>176</v>
      </c>
      <c r="E137" s="303" t="s">
        <v>196</v>
      </c>
      <c r="F137" s="303" t="s">
        <v>197</v>
      </c>
    </row>
    <row r="138" spans="8:8">
      <c r="A138" s="323">
        <v>1.0</v>
      </c>
      <c r="B138" s="323">
        <v>2.0</v>
      </c>
      <c r="C138" s="323">
        <v>3.0</v>
      </c>
      <c r="D138" s="324">
        <v>4.0</v>
      </c>
      <c r="E138" s="323">
        <v>5.0</v>
      </c>
      <c r="F138" s="323">
        <v>6.0</v>
      </c>
    </row>
    <row r="139" spans="8:8" ht="22.0" customHeight="1">
      <c r="A139" s="298">
        <v>131201.0</v>
      </c>
      <c r="B139" s="298" t="s">
        <v>142</v>
      </c>
      <c r="C139" s="308">
        <v>11.0</v>
      </c>
      <c r="D139" s="308" t="s">
        <v>23</v>
      </c>
      <c r="E139" s="308" t="s">
        <v>23</v>
      </c>
      <c r="F139" s="309" t="s">
        <v>23</v>
      </c>
    </row>
    <row r="140" spans="8:8" ht="22.0" customHeight="1">
      <c r="A140" s="298">
        <v>131207.0</v>
      </c>
      <c r="B140" s="298" t="s">
        <v>143</v>
      </c>
      <c r="C140" s="308" t="s">
        <v>23</v>
      </c>
      <c r="D140" s="308" t="s">
        <v>23</v>
      </c>
      <c r="E140" s="308" t="s">
        <v>23</v>
      </c>
      <c r="F140" s="309" t="s">
        <v>23</v>
      </c>
    </row>
    <row r="141" spans="8:8" ht="22.0" customHeight="1">
      <c r="A141" s="298">
        <v>131208.0</v>
      </c>
      <c r="B141" s="298" t="s">
        <v>144</v>
      </c>
      <c r="C141" s="308" t="s">
        <v>23</v>
      </c>
      <c r="D141" s="308" t="s">
        <v>23</v>
      </c>
      <c r="E141" s="308" t="s">
        <v>23</v>
      </c>
      <c r="F141" s="309" t="s">
        <v>23</v>
      </c>
    </row>
    <row r="142" spans="8:8" ht="22.0" customHeight="1">
      <c r="A142" s="298">
        <v>131209.0</v>
      </c>
      <c r="B142" s="298" t="s">
        <v>198</v>
      </c>
      <c r="C142" s="309" t="s">
        <v>23</v>
      </c>
      <c r="D142" s="308" t="s">
        <v>23</v>
      </c>
      <c r="E142" s="308" t="s">
        <v>23</v>
      </c>
      <c r="F142" s="309" t="s">
        <v>23</v>
      </c>
    </row>
    <row r="143" spans="8:8" ht="22.0" customHeight="1">
      <c r="A143" s="298">
        <v>131202.0</v>
      </c>
      <c r="B143" s="298" t="s">
        <v>146</v>
      </c>
      <c r="C143" s="309" t="s">
        <v>23</v>
      </c>
      <c r="D143" s="308" t="s">
        <v>23</v>
      </c>
      <c r="E143" s="308" t="s">
        <v>23</v>
      </c>
      <c r="F143" s="309" t="s">
        <v>23</v>
      </c>
    </row>
    <row r="144" spans="8:8" ht="22.0" customHeight="1">
      <c r="A144" s="298">
        <v>131206.0</v>
      </c>
      <c r="B144" s="298" t="s">
        <v>147</v>
      </c>
      <c r="C144" s="308" t="s">
        <v>23</v>
      </c>
      <c r="D144" s="308" t="s">
        <v>23</v>
      </c>
      <c r="E144" s="308" t="s">
        <v>23</v>
      </c>
      <c r="F144" s="309" t="s">
        <v>23</v>
      </c>
    </row>
    <row r="145" spans="8:8" ht="22.0" customHeight="1">
      <c r="A145" s="298">
        <v>131204.0</v>
      </c>
      <c r="B145" s="298" t="s">
        <v>29</v>
      </c>
      <c r="C145" s="308">
        <v>76.0</v>
      </c>
      <c r="D145" s="308">
        <v>124.0</v>
      </c>
      <c r="E145" s="310">
        <v>1162.0</v>
      </c>
      <c r="F145" s="309">
        <v>9.37</v>
      </c>
    </row>
    <row r="146" spans="8:8" ht="22.0" customHeight="1">
      <c r="A146" s="298">
        <v>131203.0</v>
      </c>
      <c r="B146" s="298" t="s">
        <v>30</v>
      </c>
      <c r="C146" s="308">
        <v>2.0</v>
      </c>
      <c r="D146" s="308">
        <v>6.0</v>
      </c>
      <c r="E146" s="308">
        <v>51.0</v>
      </c>
      <c r="F146" s="309">
        <v>8.5</v>
      </c>
    </row>
    <row r="147" spans="8:8" ht="22.0" customHeight="1">
      <c r="A147" s="298">
        <v>131210.0</v>
      </c>
      <c r="B147" s="298" t="s">
        <v>148</v>
      </c>
      <c r="C147" s="308" t="s">
        <v>23</v>
      </c>
      <c r="D147" s="308" t="s">
        <v>23</v>
      </c>
      <c r="E147" s="308" t="s">
        <v>23</v>
      </c>
      <c r="F147" s="309" t="s">
        <v>23</v>
      </c>
    </row>
    <row r="148" spans="8:8" ht="22.0" customHeight="1">
      <c r="A148" s="298">
        <v>131211.0</v>
      </c>
      <c r="B148" s="298" t="s">
        <v>149</v>
      </c>
      <c r="C148" s="309"/>
      <c r="D148" s="308" t="s">
        <v>23</v>
      </c>
      <c r="E148" s="308" t="s">
        <v>23</v>
      </c>
      <c r="F148" s="309" t="s">
        <v>23</v>
      </c>
    </row>
    <row r="149" spans="8:8" ht="22.0" customHeight="1">
      <c r="A149" s="298">
        <v>131205.0</v>
      </c>
      <c r="B149" s="298" t="s">
        <v>33</v>
      </c>
      <c r="C149" s="308">
        <v>13.0</v>
      </c>
      <c r="D149" s="308">
        <v>15.0</v>
      </c>
      <c r="E149" s="308">
        <v>165.0</v>
      </c>
      <c r="F149" s="309">
        <v>11.0</v>
      </c>
    </row>
    <row r="150" spans="8:8" ht="4.0" customHeight="1">
      <c r="A150" s="312"/>
      <c r="B150" s="336"/>
      <c r="C150" s="314">
        <v>102.0</v>
      </c>
      <c r="D150" s="314">
        <v>145.0</v>
      </c>
      <c r="E150" s="315">
        <v>1378.0</v>
      </c>
      <c r="F150" s="314">
        <v>9.5</v>
      </c>
    </row>
    <row r="151" spans="8:8" ht="22.0" customHeight="1">
      <c r="A151" s="312"/>
      <c r="B151" s="326" t="s">
        <v>150</v>
      </c>
      <c r="C151" s="314"/>
      <c r="D151" s="314"/>
      <c r="E151" s="315"/>
      <c r="F151" s="314"/>
    </row>
    <row r="152" spans="8:8" ht="22.0" customHeight="1">
      <c r="A152" s="316"/>
      <c r="B152" s="303">
        <v>2023.0</v>
      </c>
      <c r="C152" s="317">
        <v>130.0</v>
      </c>
      <c r="D152" s="317">
        <v>128.0</v>
      </c>
      <c r="E152" s="318">
        <v>1521.0</v>
      </c>
      <c r="F152" s="317">
        <v>11.9</v>
      </c>
    </row>
    <row r="153" spans="8:8" ht="22.0" customHeight="1">
      <c r="A153" s="316"/>
      <c r="B153" s="303">
        <v>2022.0</v>
      </c>
      <c r="C153" s="317">
        <v>72.0</v>
      </c>
      <c r="D153" s="317">
        <v>61.0</v>
      </c>
      <c r="E153" s="317">
        <v>585.0</v>
      </c>
      <c r="F153" s="317" t="s">
        <v>199</v>
      </c>
    </row>
    <row r="154" spans="8:8" ht="22.0" customHeight="1">
      <c r="A154" s="316"/>
      <c r="B154" s="303">
        <v>2021.0</v>
      </c>
      <c r="C154" s="317">
        <v>25.0</v>
      </c>
      <c r="D154" s="317">
        <v>28.0</v>
      </c>
      <c r="E154" s="317">
        <v>256.0</v>
      </c>
      <c r="F154" s="317" t="s">
        <v>200</v>
      </c>
    </row>
    <row r="155" spans="8:8" ht="22.0" customHeight="1">
      <c r="A155" s="316"/>
      <c r="B155" s="303">
        <v>2020.0</v>
      </c>
      <c r="C155" s="317">
        <v>11.0</v>
      </c>
      <c r="D155" s="317">
        <v>13.0</v>
      </c>
      <c r="E155" s="317">
        <v>156.0</v>
      </c>
      <c r="F155" s="317" t="s">
        <v>201</v>
      </c>
    </row>
    <row r="157" spans="8:8">
      <c r="A157" s="296" t="s">
        <v>202</v>
      </c>
      <c r="B157" s="297" t="s">
        <v>203</v>
      </c>
      <c r="C157" s="298"/>
      <c r="D157" s="299"/>
      <c r="E157" s="298"/>
      <c r="F157" s="300"/>
    </row>
    <row r="158" spans="8:8">
      <c r="A158" s="319"/>
      <c r="B158" s="319"/>
      <c r="C158" s="302" t="s">
        <v>46</v>
      </c>
      <c r="D158" s="175"/>
      <c r="E158" s="302"/>
      <c r="F158" s="302"/>
    </row>
    <row r="159" spans="8:8">
      <c r="A159" s="303" t="s">
        <v>71</v>
      </c>
      <c r="B159" s="320" t="s">
        <v>3</v>
      </c>
      <c r="C159" s="335" t="s">
        <v>155</v>
      </c>
      <c r="D159" s="303" t="s">
        <v>176</v>
      </c>
      <c r="E159" s="335" t="s">
        <v>9</v>
      </c>
      <c r="F159" s="335" t="s">
        <v>138</v>
      </c>
    </row>
    <row r="160" spans="8:8">
      <c r="A160" s="303"/>
      <c r="B160" s="320"/>
      <c r="C160" s="335" t="s">
        <v>177</v>
      </c>
      <c r="D160" s="303"/>
      <c r="E160" s="335" t="s">
        <v>204</v>
      </c>
      <c r="F160" s="335" t="s">
        <v>205</v>
      </c>
    </row>
    <row r="161" spans="8:8">
      <c r="A161" s="323">
        <v>1.0</v>
      </c>
      <c r="B161" s="323">
        <v>2.0</v>
      </c>
      <c r="C161" s="323">
        <v>3.0</v>
      </c>
      <c r="D161" s="324">
        <v>4.0</v>
      </c>
      <c r="E161" s="323">
        <v>5.0</v>
      </c>
      <c r="F161" s="323">
        <v>6.0</v>
      </c>
    </row>
    <row r="162" spans="8:8" ht="23.0" customHeight="1">
      <c r="A162" s="300">
        <v>131201.0</v>
      </c>
      <c r="B162" s="337" t="s">
        <v>142</v>
      </c>
      <c r="C162" s="308" t="s">
        <v>23</v>
      </c>
      <c r="D162" s="308" t="s">
        <v>23</v>
      </c>
      <c r="E162" s="308" t="s">
        <v>23</v>
      </c>
      <c r="F162" s="309" t="s">
        <v>23</v>
      </c>
    </row>
    <row r="163" spans="8:8" ht="23.0" customHeight="1">
      <c r="A163" s="300">
        <v>131207.0</v>
      </c>
      <c r="B163" s="337" t="s">
        <v>143</v>
      </c>
      <c r="C163" s="308" t="s">
        <v>23</v>
      </c>
      <c r="D163" s="308" t="s">
        <v>23</v>
      </c>
      <c r="E163" s="308" t="s">
        <v>23</v>
      </c>
      <c r="F163" s="309" t="s">
        <v>23</v>
      </c>
    </row>
    <row r="164" spans="8:8" ht="23.0" customHeight="1">
      <c r="A164" s="300">
        <v>131208.0</v>
      </c>
      <c r="B164" s="337" t="s">
        <v>144</v>
      </c>
      <c r="C164" s="308" t="s">
        <v>23</v>
      </c>
      <c r="D164" s="308" t="s">
        <v>23</v>
      </c>
      <c r="E164" s="308" t="s">
        <v>23</v>
      </c>
      <c r="F164" s="309" t="s">
        <v>23</v>
      </c>
    </row>
    <row r="165" spans="8:8" ht="23.0" customHeight="1">
      <c r="A165" s="300">
        <v>131209.0</v>
      </c>
      <c r="B165" s="337" t="s">
        <v>145</v>
      </c>
      <c r="C165" s="308" t="s">
        <v>23</v>
      </c>
      <c r="D165" s="308" t="s">
        <v>23</v>
      </c>
      <c r="E165" s="308" t="s">
        <v>23</v>
      </c>
      <c r="F165" s="309" t="s">
        <v>23</v>
      </c>
    </row>
    <row r="166" spans="8:8" ht="23.0" customHeight="1">
      <c r="A166" s="300">
        <v>131202.0</v>
      </c>
      <c r="B166" s="337" t="s">
        <v>146</v>
      </c>
      <c r="C166" s="308" t="s">
        <v>23</v>
      </c>
      <c r="D166" s="308" t="s">
        <v>23</v>
      </c>
      <c r="E166" s="308" t="s">
        <v>23</v>
      </c>
      <c r="F166" s="309" t="s">
        <v>23</v>
      </c>
    </row>
    <row r="167" spans="8:8" ht="23.0" customHeight="1">
      <c r="A167" s="300">
        <v>131206.0</v>
      </c>
      <c r="B167" s="337" t="s">
        <v>147</v>
      </c>
      <c r="C167" s="308" t="s">
        <v>23</v>
      </c>
      <c r="D167" s="308" t="s">
        <v>23</v>
      </c>
      <c r="E167" s="308" t="s">
        <v>23</v>
      </c>
      <c r="F167" s="309" t="s">
        <v>23</v>
      </c>
    </row>
    <row r="168" spans="8:8" ht="23.0" customHeight="1">
      <c r="A168" s="300">
        <v>131204.0</v>
      </c>
      <c r="B168" s="337" t="s">
        <v>29</v>
      </c>
      <c r="C168" s="308">
        <v>26.0</v>
      </c>
      <c r="D168" s="308">
        <v>27.0</v>
      </c>
      <c r="E168" s="308">
        <v>164.0</v>
      </c>
      <c r="F168" s="309">
        <v>6.07</v>
      </c>
    </row>
    <row r="169" spans="8:8" ht="23.0" customHeight="1">
      <c r="A169" s="300">
        <v>131203.0</v>
      </c>
      <c r="B169" s="337" t="s">
        <v>30</v>
      </c>
      <c r="C169" s="308" t="s">
        <v>23</v>
      </c>
      <c r="D169" s="308" t="s">
        <v>23</v>
      </c>
      <c r="E169" s="308" t="s">
        <v>23</v>
      </c>
      <c r="F169" s="309" t="s">
        <v>23</v>
      </c>
    </row>
    <row r="170" spans="8:8" ht="23.0" customHeight="1">
      <c r="A170" s="300">
        <v>131210.0</v>
      </c>
      <c r="B170" s="337" t="s">
        <v>148</v>
      </c>
      <c r="C170" s="308" t="s">
        <v>23</v>
      </c>
      <c r="D170" s="308" t="s">
        <v>23</v>
      </c>
      <c r="E170" s="308" t="s">
        <v>23</v>
      </c>
      <c r="F170" s="309" t="s">
        <v>23</v>
      </c>
    </row>
    <row r="171" spans="8:8" ht="23.0" customHeight="1">
      <c r="A171" s="300">
        <v>131211.0</v>
      </c>
      <c r="B171" s="337" t="s">
        <v>149</v>
      </c>
      <c r="C171" s="308" t="s">
        <v>23</v>
      </c>
      <c r="D171" s="308" t="s">
        <v>23</v>
      </c>
      <c r="E171" s="308" t="s">
        <v>23</v>
      </c>
      <c r="F171" s="309" t="s">
        <v>23</v>
      </c>
    </row>
    <row r="172" spans="8:8" ht="23.0" customHeight="1">
      <c r="A172" s="300">
        <v>131205.0</v>
      </c>
      <c r="B172" s="337" t="s">
        <v>33</v>
      </c>
      <c r="C172" s="308" t="s">
        <v>23</v>
      </c>
      <c r="D172" s="308" t="s">
        <v>23</v>
      </c>
      <c r="E172" s="308" t="s">
        <v>23</v>
      </c>
      <c r="F172" s="309" t="s">
        <v>23</v>
      </c>
    </row>
    <row r="173" spans="8:8" ht="23.0" customHeight="1">
      <c r="A173" s="338"/>
      <c r="B173" s="326" t="s">
        <v>150</v>
      </c>
      <c r="C173" s="314">
        <v>26.0</v>
      </c>
      <c r="D173" s="314">
        <v>27.0</v>
      </c>
      <c r="E173" s="314">
        <v>164.0</v>
      </c>
      <c r="F173" s="314">
        <v>6.07</v>
      </c>
    </row>
    <row r="174" spans="8:8" ht="23.0" customHeight="1">
      <c r="A174" s="339"/>
      <c r="B174" s="303">
        <v>2023.0</v>
      </c>
      <c r="C174" s="317">
        <v>29.0</v>
      </c>
      <c r="D174" s="317">
        <v>24.0</v>
      </c>
      <c r="E174" s="317">
        <v>156.0</v>
      </c>
      <c r="F174" s="317" t="s">
        <v>206</v>
      </c>
    </row>
    <row r="175" spans="8:8" ht="23.0" customHeight="1">
      <c r="A175" s="339"/>
      <c r="B175" s="303">
        <v>2022.0</v>
      </c>
      <c r="C175" s="317">
        <v>24.0</v>
      </c>
      <c r="D175" s="317">
        <v>2.0</v>
      </c>
      <c r="E175" s="317">
        <v>10.2</v>
      </c>
      <c r="F175" s="317" t="s">
        <v>207</v>
      </c>
    </row>
    <row r="176" spans="8:8" ht="23.0" customHeight="1">
      <c r="A176" s="339"/>
      <c r="B176" s="303">
        <v>2021.0</v>
      </c>
      <c r="C176" s="317">
        <v>6.0</v>
      </c>
      <c r="D176" s="317">
        <v>8.0</v>
      </c>
      <c r="E176" s="317">
        <v>48.0</v>
      </c>
      <c r="F176" s="317">
        <v>6.0</v>
      </c>
    </row>
    <row r="177" spans="8:8" ht="23.0" customHeight="1">
      <c r="A177" s="339"/>
      <c r="B177" s="303">
        <v>2020.0</v>
      </c>
      <c r="C177" s="317">
        <v>3.0</v>
      </c>
      <c r="D177" s="317">
        <v>1.0</v>
      </c>
      <c r="E177" s="317">
        <v>5.0</v>
      </c>
      <c r="F177" s="317">
        <v>5.0</v>
      </c>
    </row>
    <row r="179" spans="8:8">
      <c r="A179" s="296" t="s">
        <v>208</v>
      </c>
      <c r="B179" s="296" t="s">
        <v>209</v>
      </c>
      <c r="C179" s="298"/>
      <c r="D179" s="299"/>
      <c r="E179" s="298"/>
      <c r="F179" s="300"/>
    </row>
    <row r="180" spans="8:8">
      <c r="A180" s="319"/>
      <c r="B180" s="319"/>
      <c r="C180" s="302" t="s">
        <v>46</v>
      </c>
      <c r="D180" s="175"/>
      <c r="E180" s="302"/>
      <c r="F180" s="302"/>
    </row>
    <row r="181" spans="8:8">
      <c r="A181" s="303" t="s">
        <v>71</v>
      </c>
      <c r="B181" s="328" t="s">
        <v>3</v>
      </c>
      <c r="C181" s="335" t="s">
        <v>155</v>
      </c>
      <c r="D181" s="303" t="s">
        <v>176</v>
      </c>
      <c r="E181" s="335" t="s">
        <v>9</v>
      </c>
      <c r="F181" s="335" t="s">
        <v>138</v>
      </c>
    </row>
    <row r="182" spans="8:8">
      <c r="A182" s="303"/>
      <c r="B182" s="328"/>
      <c r="C182" s="335" t="s">
        <v>177</v>
      </c>
      <c r="D182" s="303"/>
      <c r="E182" s="335" t="s">
        <v>204</v>
      </c>
      <c r="F182" s="335" t="s">
        <v>205</v>
      </c>
    </row>
    <row r="183" spans="8:8">
      <c r="A183" s="323">
        <v>1.0</v>
      </c>
      <c r="B183" s="323">
        <v>2.0</v>
      </c>
      <c r="C183" s="323">
        <v>3.0</v>
      </c>
      <c r="D183" s="324">
        <v>4.0</v>
      </c>
      <c r="E183" s="323">
        <v>5.0</v>
      </c>
      <c r="F183" s="323">
        <v>6.0</v>
      </c>
    </row>
    <row r="184" spans="8:8" ht="20.0" customHeight="1">
      <c r="A184" s="300">
        <v>131201.0</v>
      </c>
      <c r="B184" s="337" t="s">
        <v>142</v>
      </c>
      <c r="C184" s="308" t="s">
        <v>23</v>
      </c>
      <c r="D184" s="308" t="s">
        <v>23</v>
      </c>
      <c r="E184" s="308" t="s">
        <v>23</v>
      </c>
      <c r="F184" s="309" t="s">
        <v>23</v>
      </c>
    </row>
    <row r="185" spans="8:8" ht="20.0" customHeight="1">
      <c r="A185" s="300">
        <v>131207.0</v>
      </c>
      <c r="B185" s="337" t="s">
        <v>143</v>
      </c>
      <c r="C185" s="308" t="s">
        <v>23</v>
      </c>
      <c r="D185" s="308" t="s">
        <v>23</v>
      </c>
      <c r="E185" s="308" t="s">
        <v>23</v>
      </c>
      <c r="F185" s="309" t="s">
        <v>23</v>
      </c>
    </row>
    <row r="186" spans="8:8" ht="20.0" customHeight="1">
      <c r="A186" s="300">
        <v>131208.0</v>
      </c>
      <c r="B186" s="337" t="s">
        <v>144</v>
      </c>
      <c r="C186" s="308" t="s">
        <v>23</v>
      </c>
      <c r="D186" s="308" t="s">
        <v>23</v>
      </c>
      <c r="E186" s="308" t="s">
        <v>23</v>
      </c>
      <c r="F186" s="309" t="s">
        <v>23</v>
      </c>
    </row>
    <row r="187" spans="8:8" ht="20.0" customHeight="1">
      <c r="A187" s="300">
        <v>131209.0</v>
      </c>
      <c r="B187" s="337" t="s">
        <v>145</v>
      </c>
      <c r="C187" s="308" t="s">
        <v>23</v>
      </c>
      <c r="D187" s="308" t="s">
        <v>23</v>
      </c>
      <c r="E187" s="308" t="s">
        <v>23</v>
      </c>
      <c r="F187" s="309" t="s">
        <v>23</v>
      </c>
    </row>
    <row r="188" spans="8:8" ht="20.0" customHeight="1">
      <c r="A188" s="300">
        <v>131202.0</v>
      </c>
      <c r="B188" s="337" t="s">
        <v>146</v>
      </c>
      <c r="C188" s="308" t="s">
        <v>23</v>
      </c>
      <c r="D188" s="308" t="s">
        <v>23</v>
      </c>
      <c r="E188" s="308" t="s">
        <v>23</v>
      </c>
      <c r="F188" s="309" t="s">
        <v>23</v>
      </c>
    </row>
    <row r="189" spans="8:8" ht="20.0" customHeight="1">
      <c r="A189" s="300">
        <v>131206.0</v>
      </c>
      <c r="B189" s="337" t="s">
        <v>147</v>
      </c>
      <c r="C189" s="308" t="s">
        <v>23</v>
      </c>
      <c r="D189" s="308" t="s">
        <v>23</v>
      </c>
      <c r="E189" s="308" t="s">
        <v>23</v>
      </c>
      <c r="F189" s="309" t="s">
        <v>23</v>
      </c>
    </row>
    <row r="190" spans="8:8" ht="20.0" customHeight="1">
      <c r="A190" s="300">
        <v>131204.0</v>
      </c>
      <c r="B190" s="337" t="s">
        <v>29</v>
      </c>
      <c r="C190" s="308" t="s">
        <v>23</v>
      </c>
      <c r="D190" s="308" t="s">
        <v>23</v>
      </c>
      <c r="E190" s="308" t="s">
        <v>23</v>
      </c>
      <c r="F190" s="309" t="s">
        <v>23</v>
      </c>
    </row>
    <row r="191" spans="8:8" ht="20.0" customHeight="1">
      <c r="A191" s="300">
        <v>131203.0</v>
      </c>
      <c r="B191" s="337" t="s">
        <v>30</v>
      </c>
      <c r="C191" s="308" t="s">
        <v>23</v>
      </c>
      <c r="D191" s="308" t="s">
        <v>23</v>
      </c>
      <c r="E191" s="308" t="s">
        <v>23</v>
      </c>
      <c r="F191" s="309" t="s">
        <v>23</v>
      </c>
    </row>
    <row r="192" spans="8:8" ht="20.0" customHeight="1">
      <c r="A192" s="300">
        <v>131210.0</v>
      </c>
      <c r="B192" s="337" t="s">
        <v>148</v>
      </c>
      <c r="C192" s="308">
        <v>24.0</v>
      </c>
      <c r="D192" s="308">
        <v>22.0</v>
      </c>
      <c r="E192" s="308">
        <v>124.0</v>
      </c>
      <c r="F192" s="309">
        <v>5.64</v>
      </c>
    </row>
    <row r="193" spans="8:8" ht="20.0" customHeight="1">
      <c r="A193" s="300">
        <v>131211.0</v>
      </c>
      <c r="B193" s="337" t="s">
        <v>149</v>
      </c>
      <c r="C193" s="308" t="s">
        <v>23</v>
      </c>
      <c r="D193" s="308" t="s">
        <v>23</v>
      </c>
      <c r="E193" s="308" t="s">
        <v>23</v>
      </c>
      <c r="F193" s="309" t="s">
        <v>23</v>
      </c>
    </row>
    <row r="194" spans="8:8" ht="20.0" customHeight="1">
      <c r="A194" s="300">
        <v>131205.0</v>
      </c>
      <c r="B194" s="337" t="s">
        <v>33</v>
      </c>
      <c r="C194" s="308" t="s">
        <v>23</v>
      </c>
      <c r="D194" s="308" t="s">
        <v>23</v>
      </c>
      <c r="E194" s="308" t="s">
        <v>23</v>
      </c>
      <c r="F194" s="309" t="s">
        <v>23</v>
      </c>
    </row>
    <row r="195" spans="8:8" ht="20.0" customHeight="1">
      <c r="A195" s="338"/>
      <c r="B195" s="326" t="s">
        <v>150</v>
      </c>
      <c r="C195" s="314">
        <v>24.0</v>
      </c>
      <c r="D195" s="314">
        <v>22.0</v>
      </c>
      <c r="E195" s="314">
        <v>124.0</v>
      </c>
      <c r="F195" s="314">
        <v>5.64</v>
      </c>
    </row>
    <row r="196" spans="8:8" ht="20.0" customHeight="1">
      <c r="A196" s="339"/>
      <c r="B196" s="303">
        <v>2023.0</v>
      </c>
      <c r="C196" s="317">
        <v>18.0</v>
      </c>
      <c r="D196" s="317">
        <v>18.0</v>
      </c>
      <c r="E196" s="317">
        <v>104.0</v>
      </c>
      <c r="F196" s="317" t="s">
        <v>173</v>
      </c>
    </row>
    <row r="197" spans="8:8" ht="20.0" customHeight="1">
      <c r="A197" s="339"/>
      <c r="B197" s="303">
        <v>2022.0</v>
      </c>
      <c r="C197" s="317">
        <v>20.0</v>
      </c>
      <c r="D197" s="317">
        <v>20.0</v>
      </c>
      <c r="E197" s="317">
        <v>96.0</v>
      </c>
      <c r="F197" s="317" t="s">
        <v>54</v>
      </c>
    </row>
    <row r="198" spans="8:8" ht="20.0" customHeight="1">
      <c r="A198" s="339"/>
      <c r="B198" s="303">
        <v>2021.0</v>
      </c>
      <c r="C198" s="317">
        <v>19.0</v>
      </c>
      <c r="D198" s="317">
        <v>21.0</v>
      </c>
      <c r="E198" s="317">
        <v>176.0</v>
      </c>
      <c r="F198" s="317" t="s">
        <v>210</v>
      </c>
    </row>
    <row r="199" spans="8:8" ht="20.0" customHeight="1">
      <c r="A199" s="339"/>
      <c r="B199" s="303">
        <v>2020.0</v>
      </c>
      <c r="C199" s="317" t="s">
        <v>23</v>
      </c>
      <c r="D199" s="317" t="s">
        <v>23</v>
      </c>
      <c r="E199" s="317" t="s">
        <v>23</v>
      </c>
      <c r="F199" s="317" t="s">
        <v>23</v>
      </c>
    </row>
    <row r="200" spans="8:8" ht="25.0" customHeight="1">
      <c r="A200" s="340"/>
      <c r="B200" s="340"/>
      <c r="C200" s="340"/>
      <c r="D200" s="341"/>
      <c r="E200" s="298"/>
      <c r="F200" s="300"/>
    </row>
    <row r="201" spans="8:8">
      <c r="A201" s="296" t="s">
        <v>211</v>
      </c>
      <c r="B201" s="297" t="s">
        <v>212</v>
      </c>
      <c r="C201" s="298"/>
      <c r="D201" s="299"/>
      <c r="E201" s="298"/>
      <c r="F201" s="300"/>
    </row>
    <row r="202" spans="8:8">
      <c r="A202" s="319"/>
      <c r="B202" s="319"/>
      <c r="C202" s="302" t="s">
        <v>46</v>
      </c>
      <c r="D202" s="175"/>
      <c r="E202" s="302"/>
      <c r="F202" s="302"/>
    </row>
    <row r="203" spans="8:8">
      <c r="A203" s="303" t="s">
        <v>71</v>
      </c>
      <c r="B203" s="328" t="s">
        <v>3</v>
      </c>
      <c r="C203" s="342" t="s">
        <v>155</v>
      </c>
      <c r="D203" s="303" t="s">
        <v>176</v>
      </c>
      <c r="E203" s="335" t="s">
        <v>9</v>
      </c>
      <c r="F203" s="335" t="s">
        <v>138</v>
      </c>
    </row>
    <row r="204" spans="8:8">
      <c r="A204" s="303"/>
      <c r="B204" s="328"/>
      <c r="C204" s="342" t="s">
        <v>177</v>
      </c>
      <c r="D204" s="303"/>
      <c r="E204" s="335" t="s">
        <v>204</v>
      </c>
      <c r="F204" s="335" t="s">
        <v>205</v>
      </c>
    </row>
    <row r="205" spans="8:8">
      <c r="A205" s="323">
        <v>1.0</v>
      </c>
      <c r="B205" s="323">
        <v>2.0</v>
      </c>
      <c r="C205" s="323">
        <v>3.0</v>
      </c>
      <c r="D205" s="324">
        <v>4.0</v>
      </c>
      <c r="E205" s="323">
        <v>5.0</v>
      </c>
      <c r="F205" s="323">
        <v>6.0</v>
      </c>
    </row>
    <row r="206" spans="8:8" ht="27.0" customHeight="1">
      <c r="A206" s="300">
        <v>131201.0</v>
      </c>
      <c r="B206" s="337" t="s">
        <v>142</v>
      </c>
      <c r="C206" s="308">
        <v>27.0</v>
      </c>
      <c r="D206" s="308">
        <v>29.0</v>
      </c>
      <c r="E206" s="308">
        <v>171.0</v>
      </c>
      <c r="F206" s="308">
        <v>5.89</v>
      </c>
    </row>
    <row r="207" spans="8:8" ht="27.0" customHeight="1">
      <c r="A207" s="300">
        <v>131207.0</v>
      </c>
      <c r="B207" s="337" t="s">
        <v>143</v>
      </c>
      <c r="C207" s="308">
        <v>25.5</v>
      </c>
      <c r="D207" s="308">
        <v>32.5</v>
      </c>
      <c r="E207" s="308">
        <v>202.0</v>
      </c>
      <c r="F207" s="308">
        <v>6.21</v>
      </c>
    </row>
    <row r="208" spans="8:8" ht="27.0" customHeight="1">
      <c r="A208" s="300">
        <v>131208.0</v>
      </c>
      <c r="B208" s="337" t="s">
        <v>144</v>
      </c>
      <c r="C208" s="308">
        <v>38.0</v>
      </c>
      <c r="D208" s="308">
        <v>50.0</v>
      </c>
      <c r="E208" s="308">
        <v>324.0</v>
      </c>
      <c r="F208" s="308">
        <v>6.48</v>
      </c>
    </row>
    <row r="209" spans="8:8" ht="27.0" customHeight="1">
      <c r="A209" s="300">
        <v>131209.0</v>
      </c>
      <c r="B209" s="337" t="s">
        <v>145</v>
      </c>
      <c r="C209" s="308">
        <v>28.5</v>
      </c>
      <c r="D209" s="308">
        <v>29.0</v>
      </c>
      <c r="E209" s="308">
        <v>189.0</v>
      </c>
      <c r="F209" s="308">
        <v>6.52</v>
      </c>
    </row>
    <row r="210" spans="8:8" ht="27.0" customHeight="1">
      <c r="A210" s="300">
        <v>131202.0</v>
      </c>
      <c r="B210" s="337" t="s">
        <v>146</v>
      </c>
      <c r="C210" s="308">
        <v>113.0</v>
      </c>
      <c r="D210" s="308">
        <v>146.0</v>
      </c>
      <c r="E210" s="308">
        <v>952.0</v>
      </c>
      <c r="F210" s="308">
        <v>6.52</v>
      </c>
    </row>
    <row r="211" spans="8:8" ht="27.0" customHeight="1">
      <c r="A211" s="300">
        <v>131206.0</v>
      </c>
      <c r="B211" s="337" t="s">
        <v>147</v>
      </c>
      <c r="C211" s="308">
        <v>37.0</v>
      </c>
      <c r="D211" s="308">
        <v>47.0</v>
      </c>
      <c r="E211" s="308">
        <v>341.0</v>
      </c>
      <c r="F211" s="308">
        <v>7.26</v>
      </c>
    </row>
    <row r="212" spans="8:8" ht="27.0" customHeight="1">
      <c r="A212" s="300">
        <v>131204.0</v>
      </c>
      <c r="B212" s="337" t="s">
        <v>29</v>
      </c>
      <c r="C212" s="308">
        <v>75.0</v>
      </c>
      <c r="D212" s="308">
        <v>121.0</v>
      </c>
      <c r="E212" s="308">
        <v>816.0</v>
      </c>
      <c r="F212" s="308">
        <v>6.74</v>
      </c>
    </row>
    <row r="213" spans="8:8" ht="27.0" customHeight="1">
      <c r="A213" s="300">
        <v>131203.0</v>
      </c>
      <c r="B213" s="337" t="s">
        <v>30</v>
      </c>
      <c r="C213" s="308">
        <v>32.0</v>
      </c>
      <c r="D213" s="308">
        <v>43.0</v>
      </c>
      <c r="E213" s="308">
        <v>284.0</v>
      </c>
      <c r="F213" s="308">
        <v>6.6</v>
      </c>
    </row>
    <row r="214" spans="8:8" ht="27.0" customHeight="1">
      <c r="A214" s="300">
        <v>131210.0</v>
      </c>
      <c r="B214" s="337" t="s">
        <v>148</v>
      </c>
      <c r="C214" s="308">
        <v>18.0</v>
      </c>
      <c r="D214" s="308">
        <v>23.0</v>
      </c>
      <c r="E214" s="308">
        <v>142.0</v>
      </c>
      <c r="F214" s="308">
        <v>6.17</v>
      </c>
    </row>
    <row r="215" spans="8:8" ht="27.0" customHeight="1">
      <c r="A215" s="300">
        <v>131211.0</v>
      </c>
      <c r="B215" s="337" t="s">
        <v>149</v>
      </c>
      <c r="C215" s="308">
        <v>9.8</v>
      </c>
      <c r="D215" s="308">
        <v>10.5</v>
      </c>
      <c r="E215" s="308">
        <v>73.0</v>
      </c>
      <c r="F215" s="308">
        <v>6.95</v>
      </c>
    </row>
    <row r="216" spans="8:8" ht="27.0" customHeight="1">
      <c r="A216" s="300">
        <v>131205.0</v>
      </c>
      <c r="B216" s="337" t="s">
        <v>33</v>
      </c>
      <c r="C216" s="308">
        <v>26.0</v>
      </c>
      <c r="D216" s="308">
        <v>44.0</v>
      </c>
      <c r="E216" s="308">
        <v>282.0</v>
      </c>
      <c r="F216" s="308">
        <v>6.4</v>
      </c>
    </row>
    <row r="217" spans="8:8" ht="27.0" customHeight="1">
      <c r="A217" s="338"/>
      <c r="B217" s="326" t="s">
        <v>150</v>
      </c>
      <c r="C217" s="314">
        <v>430.0</v>
      </c>
      <c r="D217" s="314">
        <v>575.0</v>
      </c>
      <c r="E217" s="343">
        <v>3776.0</v>
      </c>
      <c r="F217" s="314">
        <v>6.57</v>
      </c>
    </row>
    <row r="218" spans="8:8" ht="27.0" customHeight="1">
      <c r="A218" s="339"/>
      <c r="B218" s="303">
        <v>2023.0</v>
      </c>
      <c r="C218" s="317">
        <v>474.0</v>
      </c>
      <c r="D218" s="317">
        <v>634.0</v>
      </c>
      <c r="E218" s="344">
        <v>3789.5</v>
      </c>
      <c r="F218" s="317" t="s">
        <v>213</v>
      </c>
    </row>
    <row r="219" spans="8:8" ht="27.0" customHeight="1">
      <c r="A219" s="339"/>
      <c r="B219" s="303">
        <v>2022.0</v>
      </c>
      <c r="C219" s="317">
        <v>555.0</v>
      </c>
      <c r="D219" s="317">
        <v>688.0</v>
      </c>
      <c r="E219" s="344">
        <v>3181.1</v>
      </c>
      <c r="F219" s="317" t="s">
        <v>214</v>
      </c>
    </row>
    <row r="220" spans="8:8" ht="27.0" customHeight="1">
      <c r="A220" s="339"/>
      <c r="B220" s="303">
        <v>2021.0</v>
      </c>
      <c r="C220" s="317">
        <v>404.0</v>
      </c>
      <c r="D220" s="317">
        <v>502.0</v>
      </c>
      <c r="E220" s="344">
        <v>2862.4</v>
      </c>
      <c r="F220" s="317" t="s">
        <v>215</v>
      </c>
    </row>
    <row r="221" spans="8:8" ht="27.0" customHeight="1">
      <c r="A221" s="339"/>
      <c r="B221" s="303">
        <v>2020.0</v>
      </c>
      <c r="C221" s="317">
        <v>392.0</v>
      </c>
      <c r="D221" s="317">
        <v>443.0</v>
      </c>
      <c r="E221" s="344">
        <v>2848.0</v>
      </c>
      <c r="F221" s="317" t="s">
        <v>216</v>
      </c>
    </row>
    <row r="223" spans="8:8">
      <c r="A223" s="345"/>
      <c r="B223" s="345"/>
      <c r="C223" s="300"/>
      <c r="D223" s="346"/>
      <c r="E223" s="300"/>
      <c r="F223" s="300"/>
    </row>
    <row r="224" spans="8:8">
      <c r="A224" s="296" t="s">
        <v>217</v>
      </c>
      <c r="B224" s="297" t="s">
        <v>218</v>
      </c>
      <c r="C224" s="298"/>
      <c r="D224" s="299"/>
      <c r="E224" s="298"/>
      <c r="F224" s="300"/>
    </row>
    <row r="225" spans="8:8">
      <c r="A225" s="319"/>
      <c r="B225" s="319"/>
      <c r="C225" s="302" t="s">
        <v>46</v>
      </c>
      <c r="D225" s="175"/>
      <c r="E225" s="302"/>
      <c r="F225" s="302"/>
    </row>
    <row r="226" spans="8:8">
      <c r="A226" s="303" t="s">
        <v>71</v>
      </c>
      <c r="B226" s="328" t="s">
        <v>3</v>
      </c>
      <c r="C226" s="335" t="s">
        <v>155</v>
      </c>
      <c r="D226" s="303" t="s">
        <v>176</v>
      </c>
      <c r="E226" s="335" t="s">
        <v>9</v>
      </c>
      <c r="F226" s="335" t="s">
        <v>138</v>
      </c>
    </row>
    <row r="227" spans="8:8">
      <c r="A227" s="303"/>
      <c r="B227" s="328"/>
      <c r="C227" s="335" t="s">
        <v>177</v>
      </c>
      <c r="D227" s="303"/>
      <c r="E227" s="335" t="s">
        <v>204</v>
      </c>
      <c r="F227" s="335" t="s">
        <v>205</v>
      </c>
    </row>
    <row r="228" spans="8:8" ht="22.0" customHeight="1">
      <c r="A228" s="323">
        <v>1.0</v>
      </c>
      <c r="B228" s="323">
        <v>2.0</v>
      </c>
      <c r="C228" s="323">
        <v>3.0</v>
      </c>
      <c r="D228" s="324">
        <v>4.0</v>
      </c>
      <c r="E228" s="323">
        <v>5.0</v>
      </c>
      <c r="F228" s="323">
        <v>6.0</v>
      </c>
    </row>
    <row r="229" spans="8:8" ht="22.0" customHeight="1">
      <c r="A229" s="300">
        <v>131207.0</v>
      </c>
      <c r="B229" s="337" t="s">
        <v>143</v>
      </c>
      <c r="C229" s="308">
        <v>1.0</v>
      </c>
      <c r="D229" s="308">
        <v>1.0</v>
      </c>
      <c r="E229" s="308">
        <v>7.0</v>
      </c>
      <c r="F229" s="309">
        <v>7.0</v>
      </c>
    </row>
    <row r="230" spans="8:8" ht="22.0" customHeight="1">
      <c r="A230" s="300">
        <v>131208.0</v>
      </c>
      <c r="B230" s="337" t="s">
        <v>144</v>
      </c>
      <c r="C230" s="308">
        <v>9.0</v>
      </c>
      <c r="D230" s="308">
        <v>11.0</v>
      </c>
      <c r="E230" s="308">
        <v>77.0</v>
      </c>
      <c r="F230" s="309">
        <v>7.0</v>
      </c>
    </row>
    <row r="231" spans="8:8" ht="22.0" customHeight="1">
      <c r="A231" s="300">
        <v>131209.0</v>
      </c>
      <c r="B231" s="337" t="s">
        <v>145</v>
      </c>
      <c r="C231" s="308">
        <v>1.0</v>
      </c>
      <c r="D231" s="308">
        <v>1.0</v>
      </c>
      <c r="E231" s="308">
        <v>7.0</v>
      </c>
      <c r="F231" s="309">
        <v>7.0</v>
      </c>
    </row>
    <row r="232" spans="8:8" ht="22.0" customHeight="1">
      <c r="A232" s="300">
        <v>131202.0</v>
      </c>
      <c r="B232" s="337" t="s">
        <v>146</v>
      </c>
      <c r="C232" s="308">
        <v>3.0</v>
      </c>
      <c r="D232" s="308">
        <v>3.0</v>
      </c>
      <c r="E232" s="308">
        <v>36.0</v>
      </c>
      <c r="F232" s="309">
        <v>12.0</v>
      </c>
    </row>
    <row r="233" spans="8:8" ht="22.0" customHeight="1">
      <c r="A233" s="300">
        <v>131206.0</v>
      </c>
      <c r="B233" s="337" t="s">
        <v>147</v>
      </c>
      <c r="C233" s="308" t="s">
        <v>23</v>
      </c>
      <c r="D233" s="308" t="s">
        <v>23</v>
      </c>
      <c r="E233" s="308" t="s">
        <v>23</v>
      </c>
      <c r="F233" s="309" t="s">
        <v>23</v>
      </c>
    </row>
    <row r="234" spans="8:8" ht="22.0" customHeight="1">
      <c r="A234" s="300">
        <v>131204.0</v>
      </c>
      <c r="B234" s="337" t="s">
        <v>29</v>
      </c>
      <c r="C234" s="308" t="s">
        <v>23</v>
      </c>
      <c r="D234" s="308" t="s">
        <v>23</v>
      </c>
      <c r="E234" s="308" t="s">
        <v>23</v>
      </c>
      <c r="F234" s="309" t="s">
        <v>23</v>
      </c>
    </row>
    <row r="235" spans="8:8" ht="22.0" customHeight="1">
      <c r="A235" s="300">
        <v>131203.0</v>
      </c>
      <c r="B235" s="337" t="s">
        <v>30</v>
      </c>
      <c r="C235" s="308">
        <v>28.0</v>
      </c>
      <c r="D235" s="308">
        <v>30.0</v>
      </c>
      <c r="E235" s="308">
        <v>231.0</v>
      </c>
      <c r="F235" s="309">
        <v>7.83</v>
      </c>
    </row>
    <row r="236" spans="8:8" ht="22.0" customHeight="1">
      <c r="A236" s="300">
        <v>131210.0</v>
      </c>
      <c r="B236" s="337" t="s">
        <v>148</v>
      </c>
      <c r="C236" s="308">
        <v>12.0</v>
      </c>
      <c r="D236" s="308">
        <v>12.0</v>
      </c>
      <c r="E236" s="308">
        <v>92.0</v>
      </c>
      <c r="F236" s="309">
        <v>7.67</v>
      </c>
    </row>
    <row r="237" spans="8:8" ht="22.0" customHeight="1">
      <c r="A237" s="300">
        <v>131211.0</v>
      </c>
      <c r="B237" s="337" t="s">
        <v>149</v>
      </c>
      <c r="C237" s="308">
        <v>37.0</v>
      </c>
      <c r="D237" s="308">
        <v>28.0</v>
      </c>
      <c r="E237" s="308">
        <v>239.0</v>
      </c>
      <c r="F237" s="309">
        <v>8.54</v>
      </c>
    </row>
    <row r="238" spans="8:8" ht="22.0" customHeight="1">
      <c r="A238" s="300">
        <v>131205.0</v>
      </c>
      <c r="B238" s="337" t="s">
        <v>33</v>
      </c>
      <c r="C238" s="308">
        <v>35.0</v>
      </c>
      <c r="D238" s="308">
        <v>33.0</v>
      </c>
      <c r="E238" s="308">
        <v>245.0</v>
      </c>
      <c r="F238" s="309">
        <v>7.42</v>
      </c>
    </row>
    <row r="239" spans="8:8" ht="22.0" customHeight="1">
      <c r="A239" s="338"/>
      <c r="B239" s="326" t="s">
        <v>150</v>
      </c>
      <c r="C239" s="314">
        <v>132.0</v>
      </c>
      <c r="D239" s="314">
        <v>123.0</v>
      </c>
      <c r="E239" s="314">
        <v>967.0</v>
      </c>
      <c r="F239" s="314">
        <v>7.89</v>
      </c>
    </row>
    <row r="240" spans="8:8" ht="22.0" customHeight="1">
      <c r="A240" s="339"/>
      <c r="B240" s="303">
        <v>2023.0</v>
      </c>
      <c r="C240" s="317">
        <v>138.0</v>
      </c>
      <c r="D240" s="317">
        <v>138.0</v>
      </c>
      <c r="E240" s="317">
        <v>958.0</v>
      </c>
      <c r="F240" s="317" t="s">
        <v>219</v>
      </c>
    </row>
    <row r="241" spans="8:8" ht="22.0" customHeight="1">
      <c r="A241" s="339"/>
      <c r="B241" s="303">
        <v>2022.0</v>
      </c>
      <c r="C241" s="317">
        <v>107.0</v>
      </c>
      <c r="D241" s="317">
        <v>116.0</v>
      </c>
      <c r="E241" s="317">
        <v>711.0</v>
      </c>
      <c r="F241" s="317" t="s">
        <v>220</v>
      </c>
    </row>
    <row r="242" spans="8:8" ht="22.0" customHeight="1">
      <c r="A242" s="339"/>
      <c r="B242" s="303">
        <v>2021.0</v>
      </c>
      <c r="C242" s="317">
        <v>100.0</v>
      </c>
      <c r="D242" s="317">
        <v>101.0</v>
      </c>
      <c r="E242" s="317">
        <v>657.0</v>
      </c>
      <c r="F242" s="317">
        <v>6.5</v>
      </c>
    </row>
    <row r="243" spans="8:8" ht="22.0" customHeight="1">
      <c r="A243" s="339"/>
      <c r="B243" s="303">
        <v>2020.0</v>
      </c>
      <c r="C243" s="317">
        <v>165.0</v>
      </c>
      <c r="D243" s="317">
        <v>173.0</v>
      </c>
      <c r="E243" s="318">
        <v>1286.0</v>
      </c>
      <c r="F243" s="317">
        <v>7.43</v>
      </c>
    </row>
  </sheetData>
  <mergeCells count="50">
    <mergeCell ref="C5:F5"/>
    <mergeCell ref="C180:F180"/>
    <mergeCell ref="C70:F70"/>
    <mergeCell ref="C114:F114"/>
    <mergeCell ref="A159:A160"/>
    <mergeCell ref="B28:B29"/>
    <mergeCell ref="A6:A7"/>
    <mergeCell ref="B159:B160"/>
    <mergeCell ref="B181:B182"/>
    <mergeCell ref="B203:B204"/>
    <mergeCell ref="D181:D182"/>
    <mergeCell ref="B93:B94"/>
    <mergeCell ref="D71:D72"/>
    <mergeCell ref="D203:D204"/>
    <mergeCell ref="D226:D227"/>
    <mergeCell ref="A71:A72"/>
    <mergeCell ref="B115:B116"/>
    <mergeCell ref="D68:D69"/>
    <mergeCell ref="B50:B51"/>
    <mergeCell ref="E68:E69"/>
    <mergeCell ref="F68:F69"/>
    <mergeCell ref="B71:B72"/>
    <mergeCell ref="D159:D160"/>
    <mergeCell ref="D150:D151"/>
    <mergeCell ref="D115:D116"/>
    <mergeCell ref="D93:D94"/>
    <mergeCell ref="C150:C151"/>
    <mergeCell ref="E150:E151"/>
    <mergeCell ref="F150:F151"/>
    <mergeCell ref="B6:B7"/>
    <mergeCell ref="C68:C69"/>
    <mergeCell ref="A115:A116"/>
    <mergeCell ref="D6:D7"/>
    <mergeCell ref="D28:D29"/>
    <mergeCell ref="A181:A182"/>
    <mergeCell ref="A28:A29"/>
    <mergeCell ref="A150:A151"/>
    <mergeCell ref="A93:A94"/>
    <mergeCell ref="A50:A51"/>
    <mergeCell ref="A203:A204"/>
    <mergeCell ref="A226:A227"/>
    <mergeCell ref="B226:B227"/>
    <mergeCell ref="C202:F202"/>
    <mergeCell ref="C27:F27"/>
    <mergeCell ref="C49:F49"/>
    <mergeCell ref="C92:F92"/>
    <mergeCell ref="C158:F158"/>
    <mergeCell ref="C225:F225"/>
    <mergeCell ref="A5:B5"/>
    <mergeCell ref="C136:F136"/>
  </mergeCells>
  <pageMargins left="0.75" right="0.75" top="1.0" bottom="1.0" header="0.5" footer="0.5"/>
</worksheet>
</file>

<file path=xl/worksheets/sheet7.xml><?xml version="1.0" encoding="utf-8"?>
<worksheet xmlns:r="http://schemas.openxmlformats.org/officeDocument/2006/relationships" xmlns="http://schemas.openxmlformats.org/spreadsheetml/2006/main">
  <dimension ref="A1:G274"/>
  <sheetViews>
    <sheetView workbookViewId="0" topLeftCell="A263" zoomScale="97">
      <selection activeCell="A258" sqref="A258"/>
    </sheetView>
  </sheetViews>
  <sheetFormatPr defaultRowHeight="15.0" defaultColWidth="9"/>
  <cols>
    <col min="1" max="1" customWidth="0" width="9.140625" style="246"/>
    <col min="2" max="2" customWidth="1" width="20.304688" style="246"/>
    <col min="3" max="3" customWidth="1" width="11.425781" style="246"/>
    <col min="4" max="4" customWidth="1" width="12.074219" style="246"/>
    <col min="5" max="5" customWidth="1" width="13.3984375" style="246"/>
    <col min="6" max="6" customWidth="1" width="15.503906" style="246"/>
  </cols>
  <sheetData>
    <row r="1" spans="8:8" ht="15.75">
      <c r="A1" s="171" t="s">
        <v>43</v>
      </c>
    </row>
    <row r="2" spans="8:8" ht="15.75">
      <c r="A2" s="171" t="s">
        <v>221</v>
      </c>
    </row>
    <row r="4" spans="8:8" ht="15.0" customHeight="1"/>
    <row r="5" spans="8:8" ht="15.0" customHeight="1">
      <c r="A5" s="347" t="s">
        <v>135</v>
      </c>
      <c r="B5" s="347" t="s">
        <v>222</v>
      </c>
      <c r="C5" s="299"/>
      <c r="D5" s="299"/>
      <c r="E5" s="299"/>
      <c r="F5" s="299"/>
    </row>
    <row r="6" spans="8:8" ht="15.0" customHeight="1">
      <c r="A6" s="348"/>
      <c r="B6" s="348"/>
      <c r="C6" s="303" t="s">
        <v>70</v>
      </c>
      <c r="D6" s="303"/>
      <c r="E6" s="303"/>
      <c r="F6" s="303"/>
    </row>
    <row r="7" spans="8:8" ht="15.0" customHeight="1">
      <c r="A7" s="349" t="s">
        <v>71</v>
      </c>
      <c r="B7" s="349" t="s">
        <v>3</v>
      </c>
      <c r="C7" s="350" t="s">
        <v>155</v>
      </c>
      <c r="D7" s="349" t="s">
        <v>223</v>
      </c>
      <c r="E7" s="350" t="s">
        <v>166</v>
      </c>
      <c r="F7" s="350" t="s">
        <v>138</v>
      </c>
    </row>
    <row r="8" spans="8:8" ht="19.0" customHeight="1">
      <c r="A8" s="349"/>
      <c r="B8" s="349"/>
      <c r="C8" s="350" t="s">
        <v>224</v>
      </c>
      <c r="D8" s="349" t="s">
        <v>224</v>
      </c>
      <c r="E8" s="350" t="s">
        <v>157</v>
      </c>
      <c r="F8" s="350" t="s">
        <v>169</v>
      </c>
    </row>
    <row r="9" spans="8:8" ht="15.0" customHeight="1">
      <c r="A9" s="351">
        <v>1.0</v>
      </c>
      <c r="B9" s="351">
        <v>2.0</v>
      </c>
      <c r="C9" s="351">
        <v>3.0</v>
      </c>
      <c r="D9" s="351">
        <v>4.0</v>
      </c>
      <c r="E9" s="351">
        <v>5.0</v>
      </c>
      <c r="F9" s="351">
        <v>6.0</v>
      </c>
    </row>
    <row r="10" spans="8:8" ht="30.0" customHeight="1">
      <c r="A10" s="352">
        <v>131201.0</v>
      </c>
      <c r="B10" s="352" t="s">
        <v>225</v>
      </c>
      <c r="C10" s="308">
        <v>32.2</v>
      </c>
      <c r="D10" s="308">
        <v>0.8</v>
      </c>
      <c r="E10" s="308">
        <v>42.6</v>
      </c>
      <c r="F10" s="308">
        <v>53.24</v>
      </c>
    </row>
    <row r="11" spans="8:8" ht="30.0" customHeight="1">
      <c r="A11" s="352">
        <v>131207.0</v>
      </c>
      <c r="B11" s="352" t="s">
        <v>226</v>
      </c>
      <c r="C11" s="308">
        <v>2.56</v>
      </c>
      <c r="D11" s="308">
        <v>0.32</v>
      </c>
      <c r="E11" s="308">
        <v>16.1</v>
      </c>
      <c r="F11" s="308">
        <v>50.44</v>
      </c>
    </row>
    <row r="12" spans="8:8" ht="30.0" customHeight="1">
      <c r="A12" s="352">
        <v>131208.0</v>
      </c>
      <c r="B12" s="352" t="s">
        <v>227</v>
      </c>
      <c r="C12" s="308">
        <v>9.6</v>
      </c>
      <c r="D12" s="308">
        <v>1.42</v>
      </c>
      <c r="E12" s="308">
        <v>57.4</v>
      </c>
      <c r="F12" s="308">
        <v>40.59</v>
      </c>
    </row>
    <row r="13" spans="8:8" ht="30.0" customHeight="1">
      <c r="A13" s="352">
        <v>131209.0</v>
      </c>
      <c r="B13" s="352" t="s">
        <v>228</v>
      </c>
      <c r="C13" s="308">
        <v>6.29</v>
      </c>
      <c r="D13" s="308">
        <v>0.814</v>
      </c>
      <c r="E13" s="308">
        <v>26.6</v>
      </c>
      <c r="F13" s="308">
        <v>32.63</v>
      </c>
    </row>
    <row r="14" spans="8:8" ht="30.0" customHeight="1">
      <c r="A14" s="352">
        <v>131202.0</v>
      </c>
      <c r="B14" s="352" t="s">
        <v>229</v>
      </c>
      <c r="C14" s="308">
        <v>26.7</v>
      </c>
      <c r="D14" s="308">
        <v>2.35</v>
      </c>
      <c r="E14" s="308">
        <v>117.8</v>
      </c>
      <c r="F14" s="308">
        <v>50.12</v>
      </c>
    </row>
    <row r="15" spans="8:8" ht="30.0" customHeight="1">
      <c r="A15" s="352">
        <v>131206.0</v>
      </c>
      <c r="B15" s="352" t="s">
        <v>230</v>
      </c>
      <c r="C15" s="308">
        <v>52.53</v>
      </c>
      <c r="D15" s="308">
        <v>8.58</v>
      </c>
      <c r="E15" s="308">
        <v>414.7</v>
      </c>
      <c r="F15" s="308">
        <v>48.36</v>
      </c>
    </row>
    <row r="16" spans="8:8" ht="30.0" customHeight="1">
      <c r="A16" s="352">
        <v>131204.0</v>
      </c>
      <c r="B16" s="352" t="s">
        <v>29</v>
      </c>
      <c r="C16" s="308">
        <v>16.93</v>
      </c>
      <c r="D16" s="308">
        <v>2.59</v>
      </c>
      <c r="E16" s="308">
        <v>79.9</v>
      </c>
      <c r="F16" s="308">
        <v>30.79</v>
      </c>
    </row>
    <row r="17" spans="8:8" ht="30.0" customHeight="1">
      <c r="A17" s="352">
        <v>131203.0</v>
      </c>
      <c r="B17" s="352" t="s">
        <v>30</v>
      </c>
      <c r="C17" s="308">
        <v>24.23</v>
      </c>
      <c r="D17" s="308">
        <v>3.34</v>
      </c>
      <c r="E17" s="308">
        <v>207.4</v>
      </c>
      <c r="F17" s="308">
        <v>62.1</v>
      </c>
    </row>
    <row r="18" spans="8:8" ht="30.0" customHeight="1">
      <c r="A18" s="352">
        <v>131210.0</v>
      </c>
      <c r="B18" s="352" t="s">
        <v>231</v>
      </c>
      <c r="C18" s="308">
        <v>26.48</v>
      </c>
      <c r="D18" s="308">
        <v>1.47</v>
      </c>
      <c r="E18" s="308">
        <v>50.1</v>
      </c>
      <c r="F18" s="308">
        <v>34.07</v>
      </c>
    </row>
    <row r="19" spans="8:8" ht="30.0" customHeight="1">
      <c r="A19" s="352">
        <v>131211.0</v>
      </c>
      <c r="B19" s="352" t="s">
        <v>232</v>
      </c>
      <c r="C19" s="308">
        <v>10.54</v>
      </c>
      <c r="D19" s="308">
        <v>0.85</v>
      </c>
      <c r="E19" s="308">
        <v>32.9</v>
      </c>
      <c r="F19" s="308">
        <v>38.65</v>
      </c>
    </row>
    <row r="20" spans="8:8" ht="30.0" customHeight="1">
      <c r="A20" s="352">
        <v>131205.0</v>
      </c>
      <c r="B20" s="352" t="s">
        <v>33</v>
      </c>
      <c r="C20" s="308">
        <v>5.11</v>
      </c>
      <c r="D20" s="308">
        <v>1.66</v>
      </c>
      <c r="E20" s="308">
        <v>61.4</v>
      </c>
      <c r="F20" s="308">
        <v>37.12</v>
      </c>
    </row>
    <row r="21" spans="8:8" ht="30.0" customHeight="1">
      <c r="A21" s="353"/>
      <c r="B21" s="354" t="s">
        <v>150</v>
      </c>
      <c r="C21" s="355">
        <v>213.18</v>
      </c>
      <c r="D21" s="355">
        <v>24.18</v>
      </c>
      <c r="E21" s="356">
        <v>1106.82</v>
      </c>
      <c r="F21" s="355">
        <v>45.77</v>
      </c>
    </row>
    <row r="22" spans="8:8" ht="30.0" customHeight="1">
      <c r="A22" s="357"/>
      <c r="B22" s="351">
        <v>2023.0</v>
      </c>
      <c r="C22" s="358">
        <v>224.6</v>
      </c>
      <c r="D22" s="358">
        <v>34.8</v>
      </c>
      <c r="E22" s="359">
        <v>1322.8</v>
      </c>
      <c r="F22" s="358">
        <v>44.9</v>
      </c>
    </row>
    <row r="23" spans="8:8" ht="30.0" customHeight="1">
      <c r="A23" s="357"/>
      <c r="B23" s="351">
        <v>2022.0</v>
      </c>
      <c r="C23" s="358">
        <v>221.7</v>
      </c>
      <c r="D23" s="358">
        <v>34.1</v>
      </c>
      <c r="E23" s="359">
        <v>1554.6</v>
      </c>
      <c r="F23" s="358">
        <v>45.6</v>
      </c>
    </row>
    <row r="24" spans="8:8" ht="30.0" customHeight="1">
      <c r="A24" s="357"/>
      <c r="B24" s="351">
        <v>2021.0</v>
      </c>
      <c r="C24" s="358">
        <v>54.8</v>
      </c>
      <c r="D24" s="358">
        <v>37.1</v>
      </c>
      <c r="E24" s="359">
        <v>2425.2</v>
      </c>
      <c r="F24" s="358">
        <v>65.4</v>
      </c>
    </row>
    <row r="25" spans="8:8" ht="30.0" customHeight="1">
      <c r="A25" s="357"/>
      <c r="B25" s="351">
        <v>2020.0</v>
      </c>
      <c r="C25" s="358">
        <v>52.0</v>
      </c>
      <c r="D25" s="358">
        <v>31.0</v>
      </c>
      <c r="E25" s="359">
        <v>1477.8</v>
      </c>
      <c r="F25" s="358">
        <v>47.7</v>
      </c>
    </row>
    <row r="26" spans="8:8" ht="15.0" customHeight="1"/>
    <row r="27" spans="8:8" ht="15.0" customHeight="1"/>
    <row r="28" spans="8:8" ht="15.0" customHeight="1">
      <c r="A28" s="360" t="s">
        <v>153</v>
      </c>
      <c r="B28" s="360" t="s">
        <v>233</v>
      </c>
      <c r="C28" s="361"/>
      <c r="D28" s="361"/>
      <c r="E28" s="361"/>
      <c r="F28" s="361"/>
    </row>
    <row r="29" spans="8:8" ht="15.0" customHeight="1">
      <c r="A29" s="360"/>
      <c r="B29" s="360"/>
      <c r="C29" s="361"/>
      <c r="D29" s="361"/>
      <c r="E29" s="361"/>
      <c r="F29" s="361"/>
    </row>
    <row r="30" spans="8:8" ht="15.0" customHeight="1">
      <c r="A30" s="348"/>
      <c r="B30" s="348"/>
      <c r="C30" s="303" t="s">
        <v>70</v>
      </c>
      <c r="D30" s="303"/>
      <c r="E30" s="303"/>
      <c r="F30" s="303"/>
    </row>
    <row r="31" spans="8:8" ht="15.0" customHeight="1">
      <c r="A31" s="349" t="s">
        <v>71</v>
      </c>
      <c r="B31" s="362" t="s">
        <v>3</v>
      </c>
      <c r="C31" s="349" t="s">
        <v>155</v>
      </c>
      <c r="D31" s="349" t="s">
        <v>176</v>
      </c>
      <c r="E31" s="349" t="s">
        <v>9</v>
      </c>
      <c r="F31" s="349" t="s">
        <v>138</v>
      </c>
    </row>
    <row r="32" spans="8:8" ht="15.0" customHeight="1">
      <c r="A32" s="349"/>
      <c r="B32" s="362"/>
      <c r="C32" s="349" t="s">
        <v>234</v>
      </c>
      <c r="D32" s="349"/>
      <c r="E32" s="349" t="s">
        <v>140</v>
      </c>
      <c r="F32" s="349" t="s">
        <v>205</v>
      </c>
    </row>
    <row r="33" spans="8:8" ht="15.0" customHeight="1">
      <c r="A33" s="351">
        <v>1.0</v>
      </c>
      <c r="B33" s="351">
        <v>2.0</v>
      </c>
      <c r="C33" s="351">
        <v>3.0</v>
      </c>
      <c r="D33" s="351">
        <v>4.0</v>
      </c>
      <c r="E33" s="351">
        <v>5.0</v>
      </c>
      <c r="F33" s="351">
        <v>6.0</v>
      </c>
    </row>
    <row r="34" spans="8:8" ht="29.0" customHeight="1">
      <c r="A34" s="346">
        <v>131201.0</v>
      </c>
      <c r="B34" s="352" t="s">
        <v>142</v>
      </c>
      <c r="C34" s="308">
        <v>28.33</v>
      </c>
      <c r="D34" s="308">
        <v>4.55</v>
      </c>
      <c r="E34" s="308">
        <v>35.65</v>
      </c>
      <c r="F34" s="308">
        <v>7.84</v>
      </c>
    </row>
    <row r="35" spans="8:8" ht="29.0" customHeight="1">
      <c r="A35" s="346">
        <v>131207.0</v>
      </c>
      <c r="B35" s="352" t="s">
        <v>143</v>
      </c>
      <c r="C35" s="308">
        <v>24.75</v>
      </c>
      <c r="D35" s="308">
        <v>4.9</v>
      </c>
      <c r="E35" s="308">
        <v>39.77</v>
      </c>
      <c r="F35" s="308">
        <v>8.12</v>
      </c>
    </row>
    <row r="36" spans="8:8" ht="29.0" customHeight="1">
      <c r="A36" s="346">
        <v>131208.0</v>
      </c>
      <c r="B36" s="352" t="s">
        <v>144</v>
      </c>
      <c r="C36" s="308">
        <v>11.56</v>
      </c>
      <c r="D36" s="308">
        <v>2.75</v>
      </c>
      <c r="E36" s="308">
        <v>28.65</v>
      </c>
      <c r="F36" s="308">
        <v>10.42</v>
      </c>
    </row>
    <row r="37" spans="8:8" ht="29.0" customHeight="1">
      <c r="A37" s="346">
        <v>131209.0</v>
      </c>
      <c r="B37" s="352" t="s">
        <v>145</v>
      </c>
      <c r="C37" s="308">
        <v>36.08</v>
      </c>
      <c r="D37" s="308">
        <v>6.5</v>
      </c>
      <c r="E37" s="308">
        <v>43.9</v>
      </c>
      <c r="F37" s="308">
        <v>6.75</v>
      </c>
    </row>
    <row r="38" spans="8:8" ht="29.0" customHeight="1">
      <c r="A38" s="346">
        <v>131202.0</v>
      </c>
      <c r="B38" s="352" t="s">
        <v>146</v>
      </c>
      <c r="C38" s="308">
        <v>100.08</v>
      </c>
      <c r="D38" s="308">
        <v>17.0</v>
      </c>
      <c r="E38" s="308">
        <v>134.57</v>
      </c>
      <c r="F38" s="308">
        <v>7.92</v>
      </c>
    </row>
    <row r="39" spans="8:8" ht="29.0" customHeight="1">
      <c r="A39" s="346">
        <v>131206.0</v>
      </c>
      <c r="B39" s="352" t="s">
        <v>147</v>
      </c>
      <c r="C39" s="308">
        <v>42.43</v>
      </c>
      <c r="D39" s="308">
        <v>8.54</v>
      </c>
      <c r="E39" s="308">
        <v>64.16</v>
      </c>
      <c r="F39" s="308">
        <v>7.51</v>
      </c>
    </row>
    <row r="40" spans="8:8" ht="29.0" customHeight="1">
      <c r="A40" s="346">
        <v>131204.0</v>
      </c>
      <c r="B40" s="352" t="s">
        <v>29</v>
      </c>
      <c r="C40" s="308">
        <v>344.95</v>
      </c>
      <c r="D40" s="308">
        <v>39.4</v>
      </c>
      <c r="E40" s="308">
        <v>345.61</v>
      </c>
      <c r="F40" s="308">
        <v>8.77</v>
      </c>
    </row>
    <row r="41" spans="8:8" ht="29.0" customHeight="1">
      <c r="A41" s="346">
        <v>131203.0</v>
      </c>
      <c r="B41" s="352" t="s">
        <v>30</v>
      </c>
      <c r="C41" s="363">
        <v>1211.92</v>
      </c>
      <c r="D41" s="308">
        <v>95.0</v>
      </c>
      <c r="E41" s="308">
        <v>779.62</v>
      </c>
      <c r="F41" s="308">
        <v>8.21</v>
      </c>
    </row>
    <row r="42" spans="8:8" ht="29.0" customHeight="1">
      <c r="A42" s="346">
        <v>131210.0</v>
      </c>
      <c r="B42" s="352" t="s">
        <v>148</v>
      </c>
      <c r="C42" s="363">
        <v>5453.29</v>
      </c>
      <c r="D42" s="308">
        <v>832.41</v>
      </c>
      <c r="E42" s="363">
        <v>8191.93</v>
      </c>
      <c r="F42" s="308">
        <v>9.84</v>
      </c>
    </row>
    <row r="43" spans="8:8" ht="29.0" customHeight="1">
      <c r="A43" s="346">
        <v>131211.0</v>
      </c>
      <c r="B43" s="352" t="s">
        <v>149</v>
      </c>
      <c r="C43" s="308">
        <v>257.01</v>
      </c>
      <c r="D43" s="308">
        <v>28.3</v>
      </c>
      <c r="E43" s="308">
        <v>120.25</v>
      </c>
      <c r="F43" s="308">
        <v>4.25</v>
      </c>
    </row>
    <row r="44" spans="8:8" ht="29.0" customHeight="1">
      <c r="A44" s="346">
        <v>131205.0</v>
      </c>
      <c r="B44" s="352" t="s">
        <v>33</v>
      </c>
      <c r="C44" s="363">
        <v>1442.7</v>
      </c>
      <c r="D44" s="308">
        <v>350.0</v>
      </c>
      <c r="E44" s="363">
        <v>3588.97</v>
      </c>
      <c r="F44" s="308">
        <v>10.25</v>
      </c>
    </row>
    <row r="45" spans="8:8" ht="17.0" customHeight="1">
      <c r="A45" s="364"/>
      <c r="B45" s="365" t="s">
        <v>150</v>
      </c>
      <c r="C45" s="366">
        <v>8953.1</v>
      </c>
      <c r="D45" s="366">
        <v>1389.35</v>
      </c>
      <c r="E45" s="366">
        <v>13373.08</v>
      </c>
      <c r="F45" s="367">
        <v>9.63</v>
      </c>
    </row>
    <row r="46" spans="8:8" ht="18.0" customHeight="1">
      <c r="A46" s="364"/>
      <c r="B46" s="365"/>
      <c r="C46" s="366"/>
      <c r="D46" s="366"/>
      <c r="E46" s="366"/>
      <c r="F46" s="367"/>
    </row>
    <row r="47" spans="8:8" ht="29.0" customHeight="1">
      <c r="A47" s="368"/>
      <c r="B47" s="351">
        <v>2023.0</v>
      </c>
      <c r="C47" s="359">
        <v>8771.1</v>
      </c>
      <c r="D47" s="359">
        <v>1426.6</v>
      </c>
      <c r="E47" s="359">
        <v>12810.4</v>
      </c>
      <c r="F47" s="358">
        <v>7.8</v>
      </c>
    </row>
    <row r="48" spans="8:8" ht="29.0" customHeight="1">
      <c r="A48" s="368"/>
      <c r="B48" s="351">
        <v>2022.0</v>
      </c>
      <c r="C48" s="359">
        <v>8621.9</v>
      </c>
      <c r="D48" s="359">
        <v>1404.5</v>
      </c>
      <c r="E48" s="359">
        <v>12617.7</v>
      </c>
      <c r="F48" s="358">
        <v>8.9</v>
      </c>
    </row>
    <row r="49" spans="8:8" ht="29.0" customHeight="1">
      <c r="A49" s="368"/>
      <c r="B49" s="351">
        <v>2021.0</v>
      </c>
      <c r="C49" s="359">
        <v>2146.9</v>
      </c>
      <c r="D49" s="359">
        <v>1175.8</v>
      </c>
      <c r="E49" s="359">
        <v>4636.0</v>
      </c>
      <c r="F49" s="358">
        <v>3.9</v>
      </c>
    </row>
    <row r="50" spans="8:8" ht="29.0" customHeight="1">
      <c r="A50" s="368"/>
      <c r="B50" s="351">
        <v>2020.0</v>
      </c>
      <c r="C50" s="359">
        <v>2202.25</v>
      </c>
      <c r="D50" s="358">
        <v>273.0</v>
      </c>
      <c r="E50" s="359">
        <v>2396.1</v>
      </c>
      <c r="F50" s="358">
        <v>8.8</v>
      </c>
    </row>
    <row r="52" spans="8:8">
      <c r="A52" s="347" t="s">
        <v>163</v>
      </c>
      <c r="B52" s="347" t="s">
        <v>235</v>
      </c>
      <c r="C52" s="299"/>
      <c r="D52" s="299"/>
      <c r="E52" s="299"/>
      <c r="F52" s="299"/>
    </row>
    <row r="53" spans="8:8">
      <c r="A53" s="348"/>
      <c r="B53" s="348"/>
      <c r="C53" s="303" t="s">
        <v>70</v>
      </c>
      <c r="D53" s="303"/>
      <c r="E53" s="303"/>
      <c r="F53" s="303"/>
    </row>
    <row r="54" spans="8:8">
      <c r="A54" s="349" t="s">
        <v>71</v>
      </c>
      <c r="B54" s="362" t="s">
        <v>3</v>
      </c>
      <c r="C54" s="350" t="s">
        <v>155</v>
      </c>
      <c r="D54" s="349" t="s">
        <v>176</v>
      </c>
      <c r="E54" s="350" t="s">
        <v>166</v>
      </c>
      <c r="F54" s="350" t="s">
        <v>138</v>
      </c>
    </row>
    <row r="55" spans="8:8">
      <c r="A55" s="349"/>
      <c r="B55" s="362"/>
      <c r="C55" s="350" t="s">
        <v>139</v>
      </c>
      <c r="D55" s="349"/>
      <c r="E55" s="350" t="s">
        <v>157</v>
      </c>
      <c r="F55" s="350" t="s">
        <v>141</v>
      </c>
    </row>
    <row r="56" spans="8:8">
      <c r="A56" s="351">
        <v>1.0</v>
      </c>
      <c r="B56" s="351">
        <v>2.0</v>
      </c>
      <c r="C56" s="351">
        <v>3.0</v>
      </c>
      <c r="D56" s="351">
        <v>4.0</v>
      </c>
      <c r="E56" s="351">
        <v>5.0</v>
      </c>
      <c r="F56" s="351">
        <v>6.0</v>
      </c>
    </row>
    <row r="57" spans="8:8" ht="30.0" customHeight="1">
      <c r="A57" s="346">
        <v>131201.0</v>
      </c>
      <c r="B57" s="352" t="s">
        <v>142</v>
      </c>
      <c r="C57" s="308">
        <v>136.51</v>
      </c>
      <c r="D57" s="308">
        <v>8.6</v>
      </c>
      <c r="E57" s="308">
        <v>60.7</v>
      </c>
      <c r="F57" s="308">
        <v>7.06</v>
      </c>
    </row>
    <row r="58" spans="8:8" ht="30.0" customHeight="1">
      <c r="A58" s="346">
        <v>131207.0</v>
      </c>
      <c r="B58" s="352" t="s">
        <v>143</v>
      </c>
      <c r="C58" s="308">
        <v>58.94</v>
      </c>
      <c r="D58" s="308">
        <v>8.26</v>
      </c>
      <c r="E58" s="308">
        <v>50.77</v>
      </c>
      <c r="F58" s="308">
        <v>6.15</v>
      </c>
    </row>
    <row r="59" spans="8:8" ht="30.0" customHeight="1">
      <c r="A59" s="346">
        <v>131208.0</v>
      </c>
      <c r="B59" s="352" t="s">
        <v>25</v>
      </c>
      <c r="C59" s="308">
        <v>50.06</v>
      </c>
      <c r="D59" s="308">
        <v>10.0</v>
      </c>
      <c r="E59" s="308">
        <v>118.13</v>
      </c>
      <c r="F59" s="308">
        <v>11.81</v>
      </c>
    </row>
    <row r="60" spans="8:8" ht="30.0" customHeight="1">
      <c r="A60" s="346">
        <v>131209.0</v>
      </c>
      <c r="B60" s="352" t="s">
        <v>198</v>
      </c>
      <c r="C60" s="308">
        <v>17.18</v>
      </c>
      <c r="D60" s="308">
        <v>2.3</v>
      </c>
      <c r="E60" s="308">
        <v>21.25</v>
      </c>
      <c r="F60" s="308">
        <v>9.24</v>
      </c>
    </row>
    <row r="61" spans="8:8" ht="30.0" customHeight="1">
      <c r="A61" s="346">
        <v>131202.0</v>
      </c>
      <c r="B61" s="352" t="s">
        <v>146</v>
      </c>
      <c r="C61" s="308">
        <v>39.0</v>
      </c>
      <c r="D61" s="308">
        <v>4.4</v>
      </c>
      <c r="E61" s="308">
        <v>42.35</v>
      </c>
      <c r="F61" s="308">
        <v>9.63</v>
      </c>
    </row>
    <row r="62" spans="8:8" ht="30.0" customHeight="1">
      <c r="A62" s="346">
        <v>131206.0</v>
      </c>
      <c r="B62" s="352" t="s">
        <v>147</v>
      </c>
      <c r="C62" s="308">
        <v>40.22</v>
      </c>
      <c r="D62" s="308">
        <v>7.0</v>
      </c>
      <c r="E62" s="308">
        <v>65.8</v>
      </c>
      <c r="F62" s="308">
        <v>9.4</v>
      </c>
    </row>
    <row r="63" spans="8:8" ht="30.0" customHeight="1">
      <c r="A63" s="346">
        <v>131204.0</v>
      </c>
      <c r="B63" s="352" t="s">
        <v>29</v>
      </c>
      <c r="C63" s="308">
        <v>2.09</v>
      </c>
      <c r="D63" s="308">
        <v>0.48</v>
      </c>
      <c r="E63" s="308">
        <v>2.25</v>
      </c>
      <c r="F63" s="308">
        <v>4.69</v>
      </c>
    </row>
    <row r="64" spans="8:8" ht="30.0" customHeight="1">
      <c r="A64" s="346">
        <v>131203.0</v>
      </c>
      <c r="B64" s="352" t="s">
        <v>30</v>
      </c>
      <c r="C64" s="308">
        <v>252.06</v>
      </c>
      <c r="D64" s="308">
        <v>11.48</v>
      </c>
      <c r="E64" s="308">
        <v>102.08</v>
      </c>
      <c r="F64" s="308">
        <v>8.89</v>
      </c>
    </row>
    <row r="65" spans="8:8" ht="30.0" customHeight="1">
      <c r="A65" s="346">
        <v>131210.0</v>
      </c>
      <c r="B65" s="352" t="s">
        <v>148</v>
      </c>
      <c r="C65" s="308">
        <v>125.92</v>
      </c>
      <c r="D65" s="308">
        <v>4.72</v>
      </c>
      <c r="E65" s="308">
        <v>30.34</v>
      </c>
      <c r="F65" s="308">
        <v>6.43</v>
      </c>
    </row>
    <row r="66" spans="8:8" ht="30.0" customHeight="1">
      <c r="A66" s="346">
        <v>131211.0</v>
      </c>
      <c r="B66" s="352" t="s">
        <v>149</v>
      </c>
      <c r="C66" s="308">
        <v>85.09</v>
      </c>
      <c r="D66" s="308">
        <v>14.5</v>
      </c>
      <c r="E66" s="308">
        <v>144.93</v>
      </c>
      <c r="F66" s="308">
        <v>9.99</v>
      </c>
    </row>
    <row r="67" spans="8:8" ht="30.0" customHeight="1">
      <c r="A67" s="346">
        <v>131205.0</v>
      </c>
      <c r="B67" s="352" t="s">
        <v>33</v>
      </c>
      <c r="C67" s="308">
        <v>71.02</v>
      </c>
      <c r="D67" s="308">
        <v>15.0</v>
      </c>
      <c r="E67" s="308">
        <v>132.96</v>
      </c>
      <c r="F67" s="308">
        <v>8.86</v>
      </c>
    </row>
    <row r="68" spans="8:8" ht="30.0" customHeight="1">
      <c r="A68" s="364"/>
      <c r="B68" s="365" t="s">
        <v>150</v>
      </c>
      <c r="C68" s="367">
        <v>878.09</v>
      </c>
      <c r="D68" s="367">
        <v>86.74</v>
      </c>
      <c r="E68" s="367">
        <v>771.54</v>
      </c>
      <c r="F68" s="367">
        <v>8.89</v>
      </c>
    </row>
    <row r="69" spans="8:8" ht="30.0" customHeight="1">
      <c r="A69" s="368"/>
      <c r="B69" s="351">
        <v>2023.0</v>
      </c>
      <c r="C69" s="358">
        <v>853.96</v>
      </c>
      <c r="D69" s="358" t="s">
        <v>236</v>
      </c>
      <c r="E69" s="358">
        <v>806.2</v>
      </c>
      <c r="F69" s="358">
        <v>9.3</v>
      </c>
    </row>
    <row r="70" spans="8:8" ht="30.0" customHeight="1">
      <c r="A70" s="368"/>
      <c r="B70" s="351">
        <v>2022.0</v>
      </c>
      <c r="C70" s="358" t="s">
        <v>237</v>
      </c>
      <c r="D70" s="358" t="s">
        <v>238</v>
      </c>
      <c r="E70" s="358" t="s">
        <v>239</v>
      </c>
      <c r="F70" s="358">
        <v>8.2</v>
      </c>
    </row>
    <row r="71" spans="8:8" ht="30.0" customHeight="1">
      <c r="A71" s="368"/>
      <c r="B71" s="351">
        <v>2021.0</v>
      </c>
      <c r="C71" s="358" t="s">
        <v>240</v>
      </c>
      <c r="D71" s="358" t="s">
        <v>241</v>
      </c>
      <c r="E71" s="369">
        <v>1161.0</v>
      </c>
      <c r="F71" s="358">
        <v>10.26</v>
      </c>
    </row>
    <row r="72" spans="8:8" ht="30.0" customHeight="1">
      <c r="A72" s="368"/>
      <c r="B72" s="351">
        <v>2020.0</v>
      </c>
      <c r="C72" s="358" t="s">
        <v>242</v>
      </c>
      <c r="D72" s="358" t="s">
        <v>243</v>
      </c>
      <c r="E72" s="358">
        <v>896.7</v>
      </c>
      <c r="F72" s="358">
        <v>10.77</v>
      </c>
    </row>
    <row r="74" spans="8:8">
      <c r="A74" s="347" t="s">
        <v>174</v>
      </c>
      <c r="B74" s="347" t="s">
        <v>244</v>
      </c>
      <c r="C74" s="299"/>
      <c r="D74" s="299"/>
      <c r="E74" s="299"/>
      <c r="F74" s="299"/>
    </row>
    <row r="75" spans="8:8">
      <c r="A75" s="348"/>
      <c r="B75" s="348"/>
      <c r="C75" s="303" t="s">
        <v>70</v>
      </c>
      <c r="D75" s="303"/>
      <c r="E75" s="303"/>
      <c r="F75" s="303"/>
    </row>
    <row r="76" spans="8:8">
      <c r="A76" s="349" t="s">
        <v>71</v>
      </c>
      <c r="B76" s="362" t="s">
        <v>3</v>
      </c>
      <c r="C76" s="349" t="s">
        <v>155</v>
      </c>
      <c r="D76" s="349" t="s">
        <v>176</v>
      </c>
      <c r="E76" s="349" t="s">
        <v>9</v>
      </c>
      <c r="F76" s="349" t="s">
        <v>138</v>
      </c>
    </row>
    <row r="77" spans="8:8">
      <c r="A77" s="349"/>
      <c r="B77" s="362"/>
      <c r="C77" s="349" t="s">
        <v>234</v>
      </c>
      <c r="D77" s="349"/>
      <c r="E77" s="349" t="s">
        <v>204</v>
      </c>
      <c r="F77" s="349" t="s">
        <v>205</v>
      </c>
    </row>
    <row r="78" spans="8:8">
      <c r="A78" s="351">
        <v>1.0</v>
      </c>
      <c r="B78" s="351">
        <v>2.0</v>
      </c>
      <c r="C78" s="351">
        <v>3.0</v>
      </c>
      <c r="D78" s="351">
        <v>4.0</v>
      </c>
      <c r="E78" s="351">
        <v>5.0</v>
      </c>
      <c r="F78" s="351">
        <v>6.0</v>
      </c>
    </row>
    <row r="79" spans="8:8" ht="27.0" customHeight="1">
      <c r="A79" s="299">
        <v>131201.0</v>
      </c>
      <c r="B79" s="299" t="s">
        <v>142</v>
      </c>
      <c r="C79" s="308">
        <v>29.56</v>
      </c>
      <c r="D79" s="308">
        <v>2.7</v>
      </c>
      <c r="E79" s="308">
        <v>19.92</v>
      </c>
      <c r="F79" s="308">
        <v>7.38</v>
      </c>
    </row>
    <row r="80" spans="8:8" ht="27.0" customHeight="1">
      <c r="A80" s="299">
        <v>131207.0</v>
      </c>
      <c r="B80" s="299" t="s">
        <v>143</v>
      </c>
      <c r="C80" s="308">
        <v>7.32</v>
      </c>
      <c r="D80" s="308">
        <v>1.06</v>
      </c>
      <c r="E80" s="308">
        <v>3.39</v>
      </c>
      <c r="F80" s="308">
        <v>3.2</v>
      </c>
    </row>
    <row r="81" spans="8:8" ht="27.0" customHeight="1">
      <c r="A81" s="299">
        <v>131208.0</v>
      </c>
      <c r="B81" s="299" t="s">
        <v>144</v>
      </c>
      <c r="C81" s="308">
        <v>47.73</v>
      </c>
      <c r="D81" s="308">
        <v>10.0</v>
      </c>
      <c r="E81" s="308">
        <v>41.35</v>
      </c>
      <c r="F81" s="308">
        <v>4.13</v>
      </c>
    </row>
    <row r="82" spans="8:8" ht="27.0" customHeight="1">
      <c r="A82" s="299">
        <v>131209.0</v>
      </c>
      <c r="B82" s="299" t="s">
        <v>145</v>
      </c>
      <c r="C82" s="308">
        <v>41.44</v>
      </c>
      <c r="D82" s="308">
        <v>7.94</v>
      </c>
      <c r="E82" s="308">
        <v>20.91</v>
      </c>
      <c r="F82" s="308">
        <v>2.63</v>
      </c>
    </row>
    <row r="83" spans="8:8" ht="27.0" customHeight="1">
      <c r="A83" s="299">
        <v>131202.0</v>
      </c>
      <c r="B83" s="299" t="s">
        <v>146</v>
      </c>
      <c r="C83" s="308">
        <v>33.68</v>
      </c>
      <c r="D83" s="308">
        <v>3.49</v>
      </c>
      <c r="E83" s="308">
        <v>8.93</v>
      </c>
      <c r="F83" s="308">
        <v>2.56</v>
      </c>
    </row>
    <row r="84" spans="8:8" ht="27.0" customHeight="1">
      <c r="A84" s="299">
        <v>131206.0</v>
      </c>
      <c r="B84" s="299" t="s">
        <v>147</v>
      </c>
      <c r="C84" s="308">
        <v>19.4</v>
      </c>
      <c r="D84" s="308">
        <v>2.4</v>
      </c>
      <c r="E84" s="308">
        <v>10.35</v>
      </c>
      <c r="F84" s="308">
        <v>4.31</v>
      </c>
    </row>
    <row r="85" spans="8:8" ht="27.0" customHeight="1">
      <c r="A85" s="299">
        <v>131204.0</v>
      </c>
      <c r="B85" s="299" t="s">
        <v>29</v>
      </c>
      <c r="C85" s="308">
        <v>230.22</v>
      </c>
      <c r="D85" s="308">
        <v>1.09</v>
      </c>
      <c r="E85" s="308">
        <v>2.96</v>
      </c>
      <c r="F85" s="308">
        <v>2.72</v>
      </c>
    </row>
    <row r="86" spans="8:8" ht="27.0" customHeight="1">
      <c r="A86" s="299">
        <v>131203.0</v>
      </c>
      <c r="B86" s="299" t="s">
        <v>30</v>
      </c>
      <c r="C86" s="308">
        <v>58.93</v>
      </c>
      <c r="D86" s="308">
        <v>1.45</v>
      </c>
      <c r="E86" s="308">
        <v>10.91</v>
      </c>
      <c r="F86" s="308">
        <v>7.52</v>
      </c>
    </row>
    <row r="87" spans="8:8" ht="27.0" customHeight="1">
      <c r="A87" s="299">
        <v>131210.0</v>
      </c>
      <c r="B87" s="299" t="s">
        <v>148</v>
      </c>
      <c r="C87" s="308">
        <v>229.1</v>
      </c>
      <c r="D87" s="308">
        <v>47.43</v>
      </c>
      <c r="E87" s="308">
        <v>343.95</v>
      </c>
      <c r="F87" s="308">
        <v>7.25</v>
      </c>
    </row>
    <row r="88" spans="8:8" ht="27.0" customHeight="1">
      <c r="A88" s="299">
        <v>131211.0</v>
      </c>
      <c r="B88" s="299" t="s">
        <v>149</v>
      </c>
      <c r="C88" s="308">
        <v>55.36</v>
      </c>
      <c r="D88" s="308">
        <v>1.05</v>
      </c>
      <c r="E88" s="308">
        <v>7.08</v>
      </c>
      <c r="F88" s="308">
        <v>6.74</v>
      </c>
    </row>
    <row r="89" spans="8:8" ht="27.0" customHeight="1">
      <c r="A89" s="299">
        <v>131205.0</v>
      </c>
      <c r="B89" s="299" t="s">
        <v>33</v>
      </c>
      <c r="C89" s="308">
        <v>45.53</v>
      </c>
      <c r="D89" s="308">
        <v>9.5</v>
      </c>
      <c r="E89" s="308">
        <v>35.82</v>
      </c>
      <c r="F89" s="308">
        <v>3.77</v>
      </c>
    </row>
    <row r="90" spans="8:8" ht="27.0" customHeight="1">
      <c r="A90" s="370"/>
      <c r="B90" s="371" t="s">
        <v>150</v>
      </c>
      <c r="C90" s="367">
        <v>798.27</v>
      </c>
      <c r="D90" s="367">
        <v>88.11</v>
      </c>
      <c r="E90" s="367">
        <v>505.56</v>
      </c>
      <c r="F90" s="367">
        <v>5.74</v>
      </c>
    </row>
    <row r="91" spans="8:8" ht="27.0" customHeight="1">
      <c r="A91" s="357"/>
      <c r="B91" s="372">
        <v>2023.0</v>
      </c>
      <c r="C91" s="358" t="s">
        <v>245</v>
      </c>
      <c r="D91" s="358">
        <v>106.68</v>
      </c>
      <c r="E91" s="358">
        <v>557.73</v>
      </c>
      <c r="F91" s="358" t="s">
        <v>246</v>
      </c>
    </row>
    <row r="92" spans="8:8" ht="27.0" customHeight="1">
      <c r="A92" s="357"/>
      <c r="B92" s="372">
        <v>2022.0</v>
      </c>
      <c r="C92" s="358" t="s">
        <v>247</v>
      </c>
      <c r="D92" s="358" t="s">
        <v>248</v>
      </c>
      <c r="E92" s="358" t="s">
        <v>249</v>
      </c>
      <c r="F92" s="358" t="s">
        <v>250</v>
      </c>
    </row>
    <row r="93" spans="8:8" ht="27.0" customHeight="1">
      <c r="A93" s="357"/>
      <c r="B93" s="372">
        <v>2021.0</v>
      </c>
      <c r="C93" s="358" t="s">
        <v>251</v>
      </c>
      <c r="D93" s="358" t="s">
        <v>252</v>
      </c>
      <c r="E93" s="358" t="s">
        <v>253</v>
      </c>
      <c r="F93" s="358" t="s">
        <v>254</v>
      </c>
    </row>
    <row r="94" spans="8:8" ht="27.0" customHeight="1">
      <c r="A94" s="357"/>
      <c r="B94" s="372">
        <v>2020.0</v>
      </c>
      <c r="C94" s="358" t="s">
        <v>255</v>
      </c>
      <c r="D94" s="358" t="s">
        <v>256</v>
      </c>
      <c r="E94" s="358" t="s">
        <v>257</v>
      </c>
      <c r="F94" s="358" t="s">
        <v>258</v>
      </c>
    </row>
    <row r="96" spans="8:8">
      <c r="A96" s="347" t="s">
        <v>182</v>
      </c>
      <c r="B96" s="347" t="s">
        <v>259</v>
      </c>
      <c r="C96" s="299"/>
      <c r="D96" s="299"/>
      <c r="E96" s="299"/>
      <c r="F96" s="299"/>
    </row>
    <row r="97" spans="8:8">
      <c r="A97" s="348"/>
      <c r="B97" s="348"/>
      <c r="C97" s="303" t="s">
        <v>70</v>
      </c>
      <c r="D97" s="303"/>
      <c r="E97" s="303"/>
      <c r="F97" s="303"/>
    </row>
    <row r="98" spans="8:8">
      <c r="A98" s="349" t="s">
        <v>71</v>
      </c>
      <c r="B98" s="362" t="s">
        <v>3</v>
      </c>
      <c r="C98" s="349" t="s">
        <v>155</v>
      </c>
      <c r="D98" s="349" t="s">
        <v>176</v>
      </c>
      <c r="E98" s="349" t="s">
        <v>9</v>
      </c>
      <c r="F98" s="349" t="s">
        <v>138</v>
      </c>
    </row>
    <row r="99" spans="8:8">
      <c r="A99" s="349"/>
      <c r="B99" s="362"/>
      <c r="C99" s="349" t="s">
        <v>234</v>
      </c>
      <c r="D99" s="349"/>
      <c r="E99" s="349" t="s">
        <v>168</v>
      </c>
      <c r="F99" s="349" t="s">
        <v>205</v>
      </c>
    </row>
    <row r="100" spans="8:8">
      <c r="A100" s="351">
        <v>1.0</v>
      </c>
      <c r="B100" s="351">
        <v>2.0</v>
      </c>
      <c r="C100" s="351">
        <v>3.0</v>
      </c>
      <c r="D100" s="351">
        <v>4.0</v>
      </c>
      <c r="E100" s="351">
        <v>5.0</v>
      </c>
      <c r="F100" s="351">
        <v>6.0</v>
      </c>
    </row>
    <row r="101" spans="8:8" ht="27.0" customHeight="1">
      <c r="A101" s="299">
        <v>131201.0</v>
      </c>
      <c r="B101" s="299" t="s">
        <v>142</v>
      </c>
      <c r="C101" s="308">
        <v>6.76</v>
      </c>
      <c r="D101" s="308">
        <v>0.05</v>
      </c>
      <c r="E101" s="308">
        <v>0.13</v>
      </c>
      <c r="F101" s="308">
        <v>2.5</v>
      </c>
    </row>
    <row r="102" spans="8:8" ht="27.0" customHeight="1">
      <c r="A102" s="299">
        <v>131207.0</v>
      </c>
      <c r="B102" s="299" t="s">
        <v>143</v>
      </c>
      <c r="C102" s="308" t="s">
        <v>23</v>
      </c>
      <c r="D102" s="308" t="s">
        <v>23</v>
      </c>
      <c r="E102" s="308" t="s">
        <v>23</v>
      </c>
      <c r="F102" s="308" t="s">
        <v>23</v>
      </c>
    </row>
    <row r="103" spans="8:8" ht="27.0" customHeight="1">
      <c r="A103" s="299">
        <v>131208.0</v>
      </c>
      <c r="B103" s="299" t="s">
        <v>144</v>
      </c>
      <c r="C103" s="308">
        <v>9.86</v>
      </c>
      <c r="D103" s="308">
        <v>2.5</v>
      </c>
      <c r="E103" s="308">
        <v>19.46</v>
      </c>
      <c r="F103" s="308">
        <v>7.78</v>
      </c>
    </row>
    <row r="104" spans="8:8" ht="27.0" customHeight="1">
      <c r="A104" s="299">
        <v>131209.0</v>
      </c>
      <c r="B104" s="299" t="s">
        <v>145</v>
      </c>
      <c r="C104" s="308">
        <v>1.64</v>
      </c>
      <c r="D104" s="308">
        <v>0.25</v>
      </c>
      <c r="E104" s="308">
        <v>0.87</v>
      </c>
      <c r="F104" s="308">
        <v>3.46</v>
      </c>
    </row>
    <row r="105" spans="8:8" ht="27.0" customHeight="1">
      <c r="A105" s="299">
        <v>131202.0</v>
      </c>
      <c r="B105" s="299" t="s">
        <v>146</v>
      </c>
      <c r="C105" s="308">
        <v>2.55</v>
      </c>
      <c r="D105" s="308">
        <v>0.63</v>
      </c>
      <c r="E105" s="308">
        <v>2.46</v>
      </c>
      <c r="F105" s="308">
        <v>3.9</v>
      </c>
    </row>
    <row r="106" spans="8:8" ht="27.0" customHeight="1">
      <c r="A106" s="299">
        <v>131206.0</v>
      </c>
      <c r="B106" s="299" t="s">
        <v>147</v>
      </c>
      <c r="C106" s="308">
        <v>8.37</v>
      </c>
      <c r="D106" s="308">
        <v>0.8</v>
      </c>
      <c r="E106" s="308">
        <v>5.55</v>
      </c>
      <c r="F106" s="308">
        <v>6.94</v>
      </c>
    </row>
    <row r="107" spans="8:8" ht="27.0" customHeight="1">
      <c r="A107" s="299">
        <v>131204.0</v>
      </c>
      <c r="B107" s="299" t="s">
        <v>29</v>
      </c>
      <c r="C107" s="308">
        <v>0.28</v>
      </c>
      <c r="D107" s="308">
        <v>0.03</v>
      </c>
      <c r="E107" s="308">
        <v>0.2</v>
      </c>
      <c r="F107" s="308">
        <v>6.6</v>
      </c>
    </row>
    <row r="108" spans="8:8" ht="27.0" customHeight="1">
      <c r="A108" s="299">
        <v>131203.0</v>
      </c>
      <c r="B108" s="299" t="s">
        <v>30</v>
      </c>
      <c r="C108" s="308">
        <v>1.24</v>
      </c>
      <c r="D108" s="308" t="s">
        <v>23</v>
      </c>
      <c r="E108" s="308" t="s">
        <v>23</v>
      </c>
      <c r="F108" s="308" t="s">
        <v>23</v>
      </c>
    </row>
    <row r="109" spans="8:8" ht="27.0" customHeight="1">
      <c r="A109" s="299">
        <v>131210.0</v>
      </c>
      <c r="B109" s="299" t="s">
        <v>148</v>
      </c>
      <c r="C109" s="308">
        <v>4.6</v>
      </c>
      <c r="D109" s="308">
        <v>0.45</v>
      </c>
      <c r="E109" s="308">
        <v>2.0</v>
      </c>
      <c r="F109" s="308">
        <v>4.45</v>
      </c>
    </row>
    <row r="110" spans="8:8" ht="27.0" customHeight="1">
      <c r="A110" s="299">
        <v>131211.0</v>
      </c>
      <c r="B110" s="299" t="s">
        <v>32</v>
      </c>
      <c r="C110" s="308" t="s">
        <v>23</v>
      </c>
      <c r="D110" s="308" t="s">
        <v>23</v>
      </c>
      <c r="E110" s="308" t="s">
        <v>23</v>
      </c>
      <c r="F110" s="308" t="s">
        <v>23</v>
      </c>
    </row>
    <row r="111" spans="8:8" ht="27.0" customHeight="1">
      <c r="A111" s="299">
        <v>131205.0</v>
      </c>
      <c r="B111" s="299" t="s">
        <v>33</v>
      </c>
      <c r="C111" s="308">
        <v>41.66</v>
      </c>
      <c r="D111" s="308">
        <v>10.0</v>
      </c>
      <c r="E111" s="308">
        <v>32.7</v>
      </c>
      <c r="F111" s="308">
        <v>3.27</v>
      </c>
    </row>
    <row r="112" spans="8:8" ht="17.0" customHeight="1">
      <c r="A112" s="364"/>
      <c r="B112" s="365" t="s">
        <v>150</v>
      </c>
      <c r="C112" s="367">
        <v>76.96</v>
      </c>
      <c r="D112" s="367">
        <v>14.71</v>
      </c>
      <c r="E112" s="367">
        <v>63.36</v>
      </c>
      <c r="F112" s="367">
        <v>4.31</v>
      </c>
    </row>
    <row r="113" spans="8:8" ht="19.0" customHeight="1">
      <c r="A113" s="364"/>
      <c r="B113" s="365"/>
      <c r="C113" s="367"/>
      <c r="D113" s="367"/>
      <c r="E113" s="367"/>
      <c r="F113" s="367"/>
    </row>
    <row r="114" spans="8:8" ht="27.0" customHeight="1">
      <c r="A114" s="357"/>
      <c r="B114" s="351">
        <v>2023.0</v>
      </c>
      <c r="C114" s="358">
        <v>79.09</v>
      </c>
      <c r="D114" s="358" t="s">
        <v>260</v>
      </c>
      <c r="E114" s="358">
        <v>71.95</v>
      </c>
      <c r="F114" s="358" t="s">
        <v>261</v>
      </c>
    </row>
    <row r="115" spans="8:8" ht="27.0" customHeight="1">
      <c r="A115" s="357"/>
      <c r="B115" s="351">
        <v>2022.0</v>
      </c>
      <c r="C115" s="358" t="s">
        <v>262</v>
      </c>
      <c r="D115" s="358" t="s">
        <v>263</v>
      </c>
      <c r="E115" s="358" t="s">
        <v>264</v>
      </c>
      <c r="F115" s="358" t="s">
        <v>265</v>
      </c>
    </row>
    <row r="116" spans="8:8" ht="27.0" customHeight="1">
      <c r="A116" s="357"/>
      <c r="B116" s="351">
        <v>2021.0</v>
      </c>
      <c r="C116" s="358" t="s">
        <v>266</v>
      </c>
      <c r="D116" s="358" t="s">
        <v>267</v>
      </c>
      <c r="E116" s="358" t="s">
        <v>268</v>
      </c>
      <c r="F116" s="358" t="s">
        <v>269</v>
      </c>
    </row>
    <row r="117" spans="8:8" ht="27.0" customHeight="1">
      <c r="A117" s="357"/>
      <c r="B117" s="351">
        <v>2020.0</v>
      </c>
      <c r="C117" s="358" t="s">
        <v>270</v>
      </c>
      <c r="D117" s="358" t="s">
        <v>271</v>
      </c>
      <c r="E117" s="358" t="s">
        <v>272</v>
      </c>
      <c r="F117" s="358" t="s">
        <v>273</v>
      </c>
    </row>
    <row r="119" spans="8:8">
      <c r="A119" s="360" t="s">
        <v>187</v>
      </c>
      <c r="B119" s="360" t="s">
        <v>274</v>
      </c>
      <c r="C119" s="361"/>
      <c r="D119" s="361"/>
      <c r="E119" s="361"/>
      <c r="F119" s="361"/>
    </row>
    <row r="120" spans="8:8">
      <c r="A120" s="348"/>
      <c r="B120" s="348"/>
      <c r="C120" s="303" t="s">
        <v>70</v>
      </c>
      <c r="D120" s="303"/>
      <c r="E120" s="303"/>
      <c r="F120" s="303"/>
    </row>
    <row r="121" spans="8:8" ht="21.0" customHeight="1">
      <c r="A121" s="349" t="s">
        <v>71</v>
      </c>
      <c r="B121" s="362" t="s">
        <v>3</v>
      </c>
      <c r="C121" s="350" t="s">
        <v>155</v>
      </c>
      <c r="D121" s="349" t="s">
        <v>176</v>
      </c>
      <c r="E121" s="349" t="s">
        <v>275</v>
      </c>
      <c r="F121" s="350" t="s">
        <v>276</v>
      </c>
    </row>
    <row r="122" spans="8:8">
      <c r="A122" s="349"/>
      <c r="B122" s="362"/>
      <c r="C122" s="350" t="s">
        <v>177</v>
      </c>
      <c r="D122" s="349"/>
      <c r="E122" s="350" t="s">
        <v>277</v>
      </c>
      <c r="F122" s="350" t="s">
        <v>141</v>
      </c>
    </row>
    <row r="123" spans="8:8">
      <c r="A123" s="351">
        <v>1.0</v>
      </c>
      <c r="B123" s="351">
        <v>2.0</v>
      </c>
      <c r="C123" s="351">
        <v>3.0</v>
      </c>
      <c r="D123" s="351">
        <v>4.0</v>
      </c>
      <c r="E123" s="351">
        <v>5.0</v>
      </c>
      <c r="F123" s="351">
        <v>6.0</v>
      </c>
    </row>
    <row r="124" spans="8:8" ht="31.0" customHeight="1">
      <c r="A124" s="299">
        <v>131201.0</v>
      </c>
      <c r="B124" s="299" t="s">
        <v>142</v>
      </c>
      <c r="C124" s="308">
        <v>69.17</v>
      </c>
      <c r="D124" s="308">
        <v>1.75</v>
      </c>
      <c r="E124" s="308">
        <v>13.07</v>
      </c>
      <c r="F124" s="308">
        <v>7.47</v>
      </c>
    </row>
    <row r="125" spans="8:8" ht="31.0" customHeight="1">
      <c r="A125" s="299">
        <v>131207.0</v>
      </c>
      <c r="B125" s="299" t="s">
        <v>143</v>
      </c>
      <c r="C125" s="308">
        <v>373.81</v>
      </c>
      <c r="D125" s="308">
        <v>5.5</v>
      </c>
      <c r="E125" s="308">
        <v>25.49</v>
      </c>
      <c r="F125" s="308">
        <v>4.63</v>
      </c>
    </row>
    <row r="126" spans="8:8" ht="31.0" customHeight="1">
      <c r="A126" s="299">
        <v>131208.0</v>
      </c>
      <c r="B126" s="299" t="s">
        <v>144</v>
      </c>
      <c r="C126" s="308">
        <v>46.86</v>
      </c>
      <c r="D126" s="308">
        <v>11.6</v>
      </c>
      <c r="E126" s="308">
        <v>89.11</v>
      </c>
      <c r="F126" s="308">
        <v>7.68</v>
      </c>
    </row>
    <row r="127" spans="8:8" ht="31.0" customHeight="1">
      <c r="A127" s="299">
        <v>131209.0</v>
      </c>
      <c r="B127" s="299" t="s">
        <v>145</v>
      </c>
      <c r="C127" s="308">
        <v>116.24</v>
      </c>
      <c r="D127" s="308">
        <v>2.61</v>
      </c>
      <c r="E127" s="308">
        <v>15.52</v>
      </c>
      <c r="F127" s="308">
        <v>5.94</v>
      </c>
    </row>
    <row r="128" spans="8:8" ht="31.0" customHeight="1">
      <c r="A128" s="299">
        <v>131202.0</v>
      </c>
      <c r="B128" s="299" t="s">
        <v>146</v>
      </c>
      <c r="C128" s="308">
        <v>148.4</v>
      </c>
      <c r="D128" s="308">
        <v>9.76</v>
      </c>
      <c r="E128" s="308">
        <v>51.72</v>
      </c>
      <c r="F128" s="308">
        <v>5.3</v>
      </c>
    </row>
    <row r="129" spans="8:8" ht="31.0" customHeight="1">
      <c r="A129" s="299">
        <v>131206.0</v>
      </c>
      <c r="B129" s="299" t="s">
        <v>147</v>
      </c>
      <c r="C129" s="308">
        <v>159.57</v>
      </c>
      <c r="D129" s="308">
        <v>6.7</v>
      </c>
      <c r="E129" s="308">
        <v>49.88</v>
      </c>
      <c r="F129" s="308">
        <v>7.44</v>
      </c>
    </row>
    <row r="130" spans="8:8" ht="31.0" customHeight="1">
      <c r="A130" s="299">
        <v>131204.0</v>
      </c>
      <c r="B130" s="299" t="s">
        <v>29</v>
      </c>
      <c r="C130" s="308">
        <v>84.11</v>
      </c>
      <c r="D130" s="308">
        <v>3.11</v>
      </c>
      <c r="E130" s="308">
        <v>23.74</v>
      </c>
      <c r="F130" s="308">
        <v>7.63</v>
      </c>
    </row>
    <row r="131" spans="8:8" ht="31.0" customHeight="1">
      <c r="A131" s="299">
        <v>131203.0</v>
      </c>
      <c r="B131" s="299" t="s">
        <v>30</v>
      </c>
      <c r="C131" s="308">
        <v>122.97</v>
      </c>
      <c r="D131" s="308">
        <v>6.79</v>
      </c>
      <c r="E131" s="308">
        <v>47.33</v>
      </c>
      <c r="F131" s="308">
        <v>6.97</v>
      </c>
    </row>
    <row r="132" spans="8:8" ht="31.0" customHeight="1">
      <c r="A132" s="299">
        <v>131210.0</v>
      </c>
      <c r="B132" s="299" t="s">
        <v>148</v>
      </c>
      <c r="C132" s="308">
        <v>134.1</v>
      </c>
      <c r="D132" s="308">
        <v>6.37</v>
      </c>
      <c r="E132" s="308">
        <v>45.96</v>
      </c>
      <c r="F132" s="308">
        <v>7.21</v>
      </c>
    </row>
    <row r="133" spans="8:8" ht="31.0" customHeight="1">
      <c r="A133" s="299">
        <v>131211.0</v>
      </c>
      <c r="B133" s="299" t="s">
        <v>149</v>
      </c>
      <c r="C133" s="308">
        <v>33.85</v>
      </c>
      <c r="D133" s="308">
        <v>0.4</v>
      </c>
      <c r="E133" s="308">
        <v>2.8</v>
      </c>
      <c r="F133" s="308">
        <v>7.0</v>
      </c>
    </row>
    <row r="134" spans="8:8" ht="31.0" customHeight="1">
      <c r="A134" s="299">
        <v>131205.0</v>
      </c>
      <c r="B134" s="299" t="s">
        <v>33</v>
      </c>
      <c r="C134" s="308">
        <v>61.06</v>
      </c>
      <c r="D134" s="308">
        <v>10.0</v>
      </c>
      <c r="E134" s="308">
        <v>61.87</v>
      </c>
      <c r="F134" s="308">
        <v>6.19</v>
      </c>
    </row>
    <row r="135" spans="8:8" ht="31.0" customHeight="1">
      <c r="A135" s="370"/>
      <c r="B135" s="371" t="s">
        <v>150</v>
      </c>
      <c r="C135" s="366">
        <v>1350.14</v>
      </c>
      <c r="D135" s="367">
        <v>64.59</v>
      </c>
      <c r="E135" s="367">
        <v>426.46</v>
      </c>
      <c r="F135" s="367">
        <v>6.6</v>
      </c>
    </row>
    <row r="136" spans="8:8" ht="31.0" customHeight="1">
      <c r="A136" s="357"/>
      <c r="B136" s="351">
        <v>2023.0</v>
      </c>
      <c r="C136" s="358" t="s">
        <v>278</v>
      </c>
      <c r="D136" s="358">
        <v>111.88</v>
      </c>
      <c r="E136" s="358">
        <v>694.32</v>
      </c>
      <c r="F136" s="358" t="s">
        <v>279</v>
      </c>
    </row>
    <row r="137" spans="8:8" ht="31.0" customHeight="1">
      <c r="A137" s="357"/>
      <c r="B137" s="351">
        <v>2022.0</v>
      </c>
      <c r="C137" s="358" t="s">
        <v>280</v>
      </c>
      <c r="D137" s="358" t="s">
        <v>281</v>
      </c>
      <c r="E137" s="358" t="s">
        <v>282</v>
      </c>
      <c r="F137" s="358" t="s">
        <v>283</v>
      </c>
    </row>
    <row r="138" spans="8:8" ht="31.0" customHeight="1">
      <c r="A138" s="357"/>
      <c r="B138" s="351">
        <v>2021.0</v>
      </c>
      <c r="C138" s="358" t="s">
        <v>284</v>
      </c>
      <c r="D138" s="358" t="s">
        <v>285</v>
      </c>
      <c r="E138" s="358" t="s">
        <v>286</v>
      </c>
      <c r="F138" s="358" t="s">
        <v>287</v>
      </c>
    </row>
    <row r="139" spans="8:8" ht="31.0" customHeight="1">
      <c r="A139" s="357"/>
      <c r="B139" s="351">
        <v>2020.0</v>
      </c>
      <c r="C139" s="358" t="s">
        <v>288</v>
      </c>
      <c r="D139" s="358" t="s">
        <v>289</v>
      </c>
      <c r="E139" s="358" t="s">
        <v>290</v>
      </c>
      <c r="F139" s="358" t="s">
        <v>291</v>
      </c>
    </row>
    <row r="141" spans="8:8">
      <c r="A141" s="347" t="s">
        <v>193</v>
      </c>
      <c r="B141" s="347" t="s">
        <v>292</v>
      </c>
      <c r="C141" s="299"/>
      <c r="D141" s="299"/>
      <c r="E141" s="299"/>
      <c r="F141" s="299"/>
    </row>
    <row r="142" spans="8:8">
      <c r="A142" s="348"/>
      <c r="B142" s="348"/>
      <c r="C142" s="303" t="s">
        <v>70</v>
      </c>
      <c r="D142" s="303"/>
      <c r="E142" s="303"/>
      <c r="F142" s="303"/>
    </row>
    <row r="143" spans="8:8">
      <c r="A143" s="349" t="s">
        <v>71</v>
      </c>
      <c r="B143" s="373" t="s">
        <v>3</v>
      </c>
      <c r="C143" s="350" t="s">
        <v>155</v>
      </c>
      <c r="D143" s="349" t="s">
        <v>176</v>
      </c>
      <c r="E143" s="350" t="s">
        <v>156</v>
      </c>
      <c r="F143" s="350" t="s">
        <v>138</v>
      </c>
    </row>
    <row r="144" spans="8:8">
      <c r="A144" s="349"/>
      <c r="B144" s="373"/>
      <c r="C144" s="350" t="s">
        <v>139</v>
      </c>
      <c r="D144" s="349"/>
      <c r="E144" s="350" t="s">
        <v>168</v>
      </c>
      <c r="F144" s="350" t="s">
        <v>141</v>
      </c>
    </row>
    <row r="145" spans="8:8">
      <c r="A145" s="351">
        <v>1.0</v>
      </c>
      <c r="B145" s="351">
        <v>2.0</v>
      </c>
      <c r="C145" s="351">
        <v>3.0</v>
      </c>
      <c r="D145" s="351">
        <v>4.0</v>
      </c>
      <c r="E145" s="351">
        <v>5.0</v>
      </c>
      <c r="F145" s="351">
        <v>6.0</v>
      </c>
    </row>
    <row r="146" spans="8:8" ht="30.0" customHeight="1">
      <c r="A146" s="299">
        <v>131201.0</v>
      </c>
      <c r="B146" s="299" t="s">
        <v>142</v>
      </c>
      <c r="C146" s="308">
        <v>0.03</v>
      </c>
      <c r="D146" s="308">
        <v>0.004</v>
      </c>
      <c r="E146" s="308">
        <v>0.5</v>
      </c>
      <c r="F146" s="308">
        <v>125.0</v>
      </c>
    </row>
    <row r="147" spans="8:8" ht="30.0" customHeight="1">
      <c r="A147" s="299">
        <v>131207.0</v>
      </c>
      <c r="B147" s="299" t="s">
        <v>143</v>
      </c>
      <c r="C147" s="308">
        <v>0.02</v>
      </c>
      <c r="D147" s="308">
        <v>0.002</v>
      </c>
      <c r="E147" s="308">
        <v>0.37</v>
      </c>
      <c r="F147" s="308">
        <v>169.44</v>
      </c>
    </row>
    <row r="148" spans="8:8" ht="30.0" customHeight="1">
      <c r="A148" s="299">
        <v>131208.0</v>
      </c>
      <c r="B148" s="299" t="s">
        <v>144</v>
      </c>
      <c r="C148" s="308">
        <v>0.19</v>
      </c>
      <c r="D148" s="308">
        <v>0.05</v>
      </c>
      <c r="E148" s="308">
        <v>6.82</v>
      </c>
      <c r="F148" s="308">
        <v>147.53</v>
      </c>
    </row>
    <row r="149" spans="8:8" ht="30.0" customHeight="1">
      <c r="A149" s="299">
        <v>131209.0</v>
      </c>
      <c r="B149" s="299" t="s">
        <v>145</v>
      </c>
      <c r="C149" s="308">
        <v>0.05</v>
      </c>
      <c r="D149" s="308">
        <v>0.01</v>
      </c>
      <c r="E149" s="308">
        <v>1.86</v>
      </c>
      <c r="F149" s="308">
        <v>185.5</v>
      </c>
    </row>
    <row r="150" spans="8:8" ht="30.0" customHeight="1">
      <c r="A150" s="299">
        <v>131202.0</v>
      </c>
      <c r="B150" s="299" t="s">
        <v>146</v>
      </c>
      <c r="C150" s="308">
        <v>0.12</v>
      </c>
      <c r="D150" s="308">
        <v>0.0</v>
      </c>
      <c r="E150" s="308">
        <v>1.07</v>
      </c>
      <c r="F150" s="308">
        <v>218.85</v>
      </c>
    </row>
    <row r="151" spans="8:8" ht="30.0" customHeight="1">
      <c r="A151" s="299">
        <v>131206.0</v>
      </c>
      <c r="B151" s="299" t="s">
        <v>147</v>
      </c>
      <c r="C151" s="308">
        <v>0.13</v>
      </c>
      <c r="D151" s="308">
        <v>0.02</v>
      </c>
      <c r="E151" s="308">
        <v>3.28</v>
      </c>
      <c r="F151" s="308">
        <v>174.47</v>
      </c>
    </row>
    <row r="152" spans="8:8" ht="30.0" customHeight="1">
      <c r="A152" s="299">
        <v>131204.0</v>
      </c>
      <c r="B152" s="299" t="s">
        <v>29</v>
      </c>
      <c r="C152" s="308">
        <v>1.31</v>
      </c>
      <c r="D152" s="308">
        <v>0.05</v>
      </c>
      <c r="E152" s="308">
        <v>6.37</v>
      </c>
      <c r="F152" s="308">
        <v>125.47</v>
      </c>
    </row>
    <row r="153" spans="8:8" ht="30.0" customHeight="1">
      <c r="A153" s="299">
        <v>131203.0</v>
      </c>
      <c r="B153" s="299" t="s">
        <v>30</v>
      </c>
      <c r="C153" s="308">
        <v>0.56</v>
      </c>
      <c r="D153" s="308">
        <v>0.06</v>
      </c>
      <c r="E153" s="308">
        <v>13.48</v>
      </c>
      <c r="F153" s="308">
        <v>224.66</v>
      </c>
    </row>
    <row r="154" spans="8:8" ht="30.0" customHeight="1">
      <c r="A154" s="299">
        <v>131210.0</v>
      </c>
      <c r="B154" s="299" t="s">
        <v>148</v>
      </c>
      <c r="C154" s="308">
        <v>0.12</v>
      </c>
      <c r="D154" s="308">
        <v>0.01</v>
      </c>
      <c r="E154" s="308">
        <v>2.79</v>
      </c>
      <c r="F154" s="308">
        <v>250.0</v>
      </c>
    </row>
    <row r="155" spans="8:8" ht="30.0" customHeight="1">
      <c r="A155" s="299">
        <v>131211.0</v>
      </c>
      <c r="B155" s="299" t="s">
        <v>149</v>
      </c>
      <c r="C155" s="308">
        <v>0.07</v>
      </c>
      <c r="D155" s="308">
        <v>0.004</v>
      </c>
      <c r="E155" s="308">
        <v>0.64</v>
      </c>
      <c r="F155" s="308">
        <v>160.0</v>
      </c>
    </row>
    <row r="156" spans="8:8" ht="30.0" customHeight="1">
      <c r="A156" s="299">
        <v>131205.0</v>
      </c>
      <c r="B156" s="299" t="s">
        <v>33</v>
      </c>
      <c r="C156" s="308">
        <v>0.06</v>
      </c>
      <c r="D156" s="308">
        <v>0.01</v>
      </c>
      <c r="E156" s="308">
        <v>2.21</v>
      </c>
      <c r="F156" s="308">
        <v>157.5</v>
      </c>
    </row>
    <row r="157" spans="8:8" ht="30.0" customHeight="1">
      <c r="A157" s="370"/>
      <c r="B157" s="374" t="s">
        <v>150</v>
      </c>
      <c r="C157" s="367">
        <v>2.67</v>
      </c>
      <c r="D157" s="367">
        <v>0.23</v>
      </c>
      <c r="E157" s="367">
        <v>39.37</v>
      </c>
      <c r="F157" s="367">
        <v>171.96</v>
      </c>
    </row>
    <row r="158" spans="8:8" ht="11.0" customHeight="1">
      <c r="A158" s="370"/>
      <c r="B158" s="374"/>
      <c r="C158" s="367"/>
      <c r="D158" s="367"/>
      <c r="E158" s="367"/>
      <c r="F158" s="367"/>
    </row>
    <row r="159" spans="8:8" ht="30.0" customHeight="1">
      <c r="A159" s="357"/>
      <c r="B159" s="372">
        <v>2023.0</v>
      </c>
      <c r="C159" s="358">
        <v>1.38</v>
      </c>
      <c r="D159" s="358">
        <v>0.21</v>
      </c>
      <c r="E159" s="358">
        <v>36.43</v>
      </c>
      <c r="F159" s="358">
        <v>168.18</v>
      </c>
    </row>
    <row r="160" spans="8:8" ht="30.0" customHeight="1">
      <c r="A160" s="357"/>
      <c r="B160" s="372">
        <v>2022.0</v>
      </c>
      <c r="C160" s="358" t="s">
        <v>293</v>
      </c>
      <c r="D160" s="358" t="s">
        <v>294</v>
      </c>
      <c r="E160" s="358" t="s">
        <v>295</v>
      </c>
      <c r="F160" s="358" t="s">
        <v>296</v>
      </c>
    </row>
    <row r="161" spans="8:8" ht="30.0" customHeight="1">
      <c r="A161" s="357"/>
      <c r="B161" s="372">
        <v>2021.0</v>
      </c>
      <c r="C161" s="358" t="s">
        <v>297</v>
      </c>
      <c r="D161" s="358" t="s">
        <v>298</v>
      </c>
      <c r="E161" s="358" t="s">
        <v>299</v>
      </c>
      <c r="F161" s="358" t="s">
        <v>300</v>
      </c>
    </row>
    <row r="162" spans="8:8" ht="30.0" customHeight="1">
      <c r="A162" s="357"/>
      <c r="B162" s="372">
        <v>2020.0</v>
      </c>
      <c r="C162" s="358" t="s">
        <v>301</v>
      </c>
      <c r="D162" s="358" t="s">
        <v>302</v>
      </c>
      <c r="E162" s="358" t="s">
        <v>303</v>
      </c>
      <c r="F162" s="369">
        <v>135167.0</v>
      </c>
    </row>
    <row r="165" spans="8:8">
      <c r="A165" s="347" t="s">
        <v>202</v>
      </c>
      <c r="B165" s="347" t="s">
        <v>304</v>
      </c>
      <c r="C165" s="299"/>
      <c r="D165" s="299"/>
      <c r="E165" s="299"/>
      <c r="F165" s="299"/>
    </row>
    <row r="166" spans="8:8">
      <c r="A166" s="348"/>
      <c r="B166" s="348"/>
      <c r="C166" s="303" t="s">
        <v>70</v>
      </c>
      <c r="D166" s="303"/>
      <c r="E166" s="303"/>
      <c r="F166" s="303"/>
    </row>
    <row r="167" spans="8:8">
      <c r="A167" s="349" t="s">
        <v>71</v>
      </c>
      <c r="B167" s="373" t="s">
        <v>3</v>
      </c>
      <c r="C167" s="350" t="s">
        <v>155</v>
      </c>
      <c r="D167" s="349" t="s">
        <v>176</v>
      </c>
      <c r="E167" s="350" t="s">
        <v>156</v>
      </c>
      <c r="F167" s="350" t="s">
        <v>138</v>
      </c>
    </row>
    <row r="168" spans="8:8">
      <c r="A168" s="349"/>
      <c r="B168" s="373"/>
      <c r="C168" s="350" t="s">
        <v>139</v>
      </c>
      <c r="D168" s="349"/>
      <c r="E168" s="350" t="s">
        <v>168</v>
      </c>
      <c r="F168" s="350" t="s">
        <v>141</v>
      </c>
    </row>
    <row r="169" spans="8:8">
      <c r="A169" s="351">
        <v>1.0</v>
      </c>
      <c r="B169" s="351">
        <v>2.0</v>
      </c>
      <c r="C169" s="351">
        <v>3.0</v>
      </c>
      <c r="D169" s="351">
        <v>4.0</v>
      </c>
      <c r="E169" s="351">
        <v>5.0</v>
      </c>
      <c r="F169" s="351">
        <v>6.0</v>
      </c>
    </row>
    <row r="170" spans="8:8" ht="27.0" customHeight="1">
      <c r="A170" s="299">
        <v>131201.0</v>
      </c>
      <c r="B170" s="299" t="s">
        <v>142</v>
      </c>
      <c r="C170" s="308">
        <v>72.23</v>
      </c>
      <c r="D170" s="308">
        <v>1.5</v>
      </c>
      <c r="E170" s="308">
        <v>37.4</v>
      </c>
      <c r="F170" s="308">
        <v>24.93</v>
      </c>
    </row>
    <row r="171" spans="8:8" ht="27.0" customHeight="1">
      <c r="A171" s="299">
        <v>131207.0</v>
      </c>
      <c r="B171" s="299" t="s">
        <v>143</v>
      </c>
      <c r="C171" s="308">
        <v>93.02</v>
      </c>
      <c r="D171" s="308">
        <v>12.97</v>
      </c>
      <c r="E171" s="308">
        <v>251.03</v>
      </c>
      <c r="F171" s="308">
        <v>19.36</v>
      </c>
    </row>
    <row r="172" spans="8:8" ht="27.0" customHeight="1">
      <c r="A172" s="299">
        <v>131208.0</v>
      </c>
      <c r="B172" s="299" t="s">
        <v>144</v>
      </c>
      <c r="C172" s="308">
        <v>401.69</v>
      </c>
      <c r="D172" s="308">
        <v>49.89</v>
      </c>
      <c r="E172" s="363">
        <v>1092.62</v>
      </c>
      <c r="F172" s="308">
        <v>21.9</v>
      </c>
    </row>
    <row r="173" spans="8:8" ht="27.0" customHeight="1">
      <c r="A173" s="299">
        <v>131209.0</v>
      </c>
      <c r="B173" s="299" t="s">
        <v>145</v>
      </c>
      <c r="C173" s="308">
        <v>59.0</v>
      </c>
      <c r="D173" s="308">
        <v>14.15</v>
      </c>
      <c r="E173" s="308">
        <v>333.34</v>
      </c>
      <c r="F173" s="308">
        <v>23.55</v>
      </c>
    </row>
    <row r="174" spans="8:8" ht="27.0" customHeight="1">
      <c r="A174" s="299">
        <v>131202.0</v>
      </c>
      <c r="B174" s="299" t="s">
        <v>146</v>
      </c>
      <c r="C174" s="308">
        <v>256.72</v>
      </c>
      <c r="D174" s="308">
        <v>36.67</v>
      </c>
      <c r="E174" s="308">
        <v>385.0</v>
      </c>
      <c r="F174" s="308">
        <v>10.5</v>
      </c>
    </row>
    <row r="175" spans="8:8" ht="27.0" customHeight="1">
      <c r="A175" s="299">
        <v>131206.0</v>
      </c>
      <c r="B175" s="299" t="s">
        <v>147</v>
      </c>
      <c r="C175" s="308">
        <v>680.97</v>
      </c>
      <c r="D175" s="308">
        <v>101.17</v>
      </c>
      <c r="E175" s="363">
        <v>1365.43</v>
      </c>
      <c r="F175" s="308">
        <v>13.5</v>
      </c>
    </row>
    <row r="176" spans="8:8" ht="27.0" customHeight="1">
      <c r="A176" s="299">
        <v>131204.0</v>
      </c>
      <c r="B176" s="299" t="s">
        <v>29</v>
      </c>
      <c r="C176" s="308">
        <v>1.34</v>
      </c>
      <c r="D176" s="308">
        <v>0.3</v>
      </c>
      <c r="E176" s="308">
        <v>5.05</v>
      </c>
      <c r="F176" s="308">
        <v>17.02</v>
      </c>
    </row>
    <row r="177" spans="8:8" ht="27.0" customHeight="1">
      <c r="A177" s="299">
        <v>131203.0</v>
      </c>
      <c r="B177" s="299" t="s">
        <v>30</v>
      </c>
      <c r="C177" s="308">
        <v>440.03</v>
      </c>
      <c r="D177" s="308">
        <v>47.6</v>
      </c>
      <c r="E177" s="308">
        <v>736.68</v>
      </c>
      <c r="F177" s="308">
        <v>15.48</v>
      </c>
    </row>
    <row r="178" spans="8:8" ht="27.0" customHeight="1">
      <c r="A178" s="299">
        <v>131210.0</v>
      </c>
      <c r="B178" s="299" t="s">
        <v>148</v>
      </c>
      <c r="C178" s="308">
        <v>13.27</v>
      </c>
      <c r="D178" s="308">
        <v>2.1</v>
      </c>
      <c r="E178" s="308">
        <v>37.32</v>
      </c>
      <c r="F178" s="308">
        <v>17.77</v>
      </c>
    </row>
    <row r="179" spans="8:8" ht="27.0" customHeight="1">
      <c r="A179" s="299">
        <v>131211.0</v>
      </c>
      <c r="B179" s="299" t="s">
        <v>149</v>
      </c>
      <c r="C179" s="308">
        <v>58.98</v>
      </c>
      <c r="D179" s="308">
        <v>4.33</v>
      </c>
      <c r="E179" s="308">
        <v>50.92</v>
      </c>
      <c r="F179" s="308">
        <v>11.75</v>
      </c>
    </row>
    <row r="180" spans="8:8" ht="27.0" customHeight="1">
      <c r="A180" s="299">
        <v>131205.0</v>
      </c>
      <c r="B180" s="299" t="s">
        <v>33</v>
      </c>
      <c r="C180" s="308">
        <v>74.07</v>
      </c>
      <c r="D180" s="308">
        <v>18.5</v>
      </c>
      <c r="E180" s="308">
        <v>382.76</v>
      </c>
      <c r="F180" s="308">
        <v>20.69</v>
      </c>
    </row>
    <row r="181" spans="8:8" ht="27.0" customHeight="1">
      <c r="A181" s="370"/>
      <c r="B181" s="371" t="s">
        <v>150</v>
      </c>
      <c r="C181" s="366">
        <v>2151.32</v>
      </c>
      <c r="D181" s="367">
        <v>289.17</v>
      </c>
      <c r="E181" s="375">
        <v>46775.0</v>
      </c>
      <c r="F181" s="367">
        <v>16.18</v>
      </c>
    </row>
    <row r="182" spans="8:8" ht="27.0" customHeight="1">
      <c r="A182" s="357"/>
      <c r="B182" s="351">
        <v>2023.0</v>
      </c>
      <c r="C182" s="359">
        <v>2230.31</v>
      </c>
      <c r="D182" s="358">
        <v>300.06</v>
      </c>
      <c r="E182" s="369">
        <v>51422.0</v>
      </c>
      <c r="F182" s="358" t="s">
        <v>305</v>
      </c>
    </row>
    <row r="183" spans="8:8" ht="27.0" customHeight="1">
      <c r="A183" s="357"/>
      <c r="B183" s="351">
        <v>2022.0</v>
      </c>
      <c r="C183" s="358" t="s">
        <v>306</v>
      </c>
      <c r="D183" s="358" t="s">
        <v>307</v>
      </c>
      <c r="E183" s="369">
        <v>69755.0</v>
      </c>
      <c r="F183" s="358" t="s">
        <v>308</v>
      </c>
    </row>
    <row r="184" spans="8:8" ht="27.0" customHeight="1">
      <c r="A184" s="357"/>
      <c r="B184" s="351">
        <v>2021.0</v>
      </c>
      <c r="C184" s="358" t="s">
        <v>309</v>
      </c>
      <c r="D184" s="358" t="s">
        <v>310</v>
      </c>
      <c r="E184" s="369">
        <v>10241.0</v>
      </c>
      <c r="F184" s="358" t="s">
        <v>311</v>
      </c>
    </row>
    <row r="185" spans="8:8" ht="27.0" customHeight="1">
      <c r="A185" s="357"/>
      <c r="B185" s="351">
        <v>2020.0</v>
      </c>
      <c r="C185" s="358" t="s">
        <v>312</v>
      </c>
      <c r="D185" s="369">
        <v>1011.0</v>
      </c>
      <c r="E185" s="369">
        <v>12303.0</v>
      </c>
      <c r="F185" s="358" t="s">
        <v>313</v>
      </c>
    </row>
    <row r="187" spans="8:8">
      <c r="A187" s="347" t="s">
        <v>208</v>
      </c>
      <c r="B187" s="347" t="s">
        <v>314</v>
      </c>
      <c r="C187" s="299"/>
      <c r="D187" s="299"/>
      <c r="E187" s="299"/>
      <c r="F187" s="299"/>
    </row>
    <row r="188" spans="8:8">
      <c r="A188" s="348"/>
      <c r="B188" s="348"/>
      <c r="C188" s="303" t="s">
        <v>70</v>
      </c>
      <c r="D188" s="303"/>
      <c r="E188" s="303"/>
      <c r="F188" s="303"/>
    </row>
    <row r="189" spans="8:8">
      <c r="A189" s="349" t="s">
        <v>71</v>
      </c>
      <c r="B189" s="373" t="s">
        <v>3</v>
      </c>
      <c r="C189" s="350" t="s">
        <v>155</v>
      </c>
      <c r="D189" s="349" t="s">
        <v>176</v>
      </c>
      <c r="E189" s="350" t="s">
        <v>156</v>
      </c>
      <c r="F189" s="350" t="s">
        <v>276</v>
      </c>
    </row>
    <row r="190" spans="8:8">
      <c r="A190" s="349"/>
      <c r="B190" s="373"/>
      <c r="C190" s="350" t="s">
        <v>139</v>
      </c>
      <c r="D190" s="349"/>
      <c r="E190" s="350" t="s">
        <v>168</v>
      </c>
      <c r="F190" s="350" t="s">
        <v>315</v>
      </c>
    </row>
    <row r="191" spans="8:8">
      <c r="A191" s="351">
        <v>1.0</v>
      </c>
      <c r="B191" s="351">
        <v>2.0</v>
      </c>
      <c r="C191" s="351">
        <v>3.0</v>
      </c>
      <c r="D191" s="351">
        <v>4.0</v>
      </c>
      <c r="E191" s="351">
        <v>5.0</v>
      </c>
      <c r="F191" s="351">
        <v>6.0</v>
      </c>
    </row>
    <row r="192" spans="8:8" ht="30.0" customHeight="1">
      <c r="A192" s="346">
        <v>131201.0</v>
      </c>
      <c r="B192" s="352" t="s">
        <v>142</v>
      </c>
      <c r="C192" s="308" t="s">
        <v>23</v>
      </c>
      <c r="D192" s="308" t="s">
        <v>23</v>
      </c>
      <c r="E192" s="308" t="s">
        <v>23</v>
      </c>
      <c r="F192" s="308" t="s">
        <v>23</v>
      </c>
    </row>
    <row r="193" spans="8:8" ht="30.0" customHeight="1">
      <c r="A193" s="346">
        <v>131207.0</v>
      </c>
      <c r="B193" s="352" t="s">
        <v>143</v>
      </c>
      <c r="C193" s="308">
        <v>0.05</v>
      </c>
      <c r="D193" s="308">
        <v>0.01</v>
      </c>
      <c r="E193" s="308">
        <v>0.23</v>
      </c>
      <c r="F193" s="308">
        <v>28.5</v>
      </c>
    </row>
    <row r="194" spans="8:8" ht="30.0" customHeight="1">
      <c r="A194" s="346">
        <v>131208.0</v>
      </c>
      <c r="B194" s="352" t="s">
        <v>144</v>
      </c>
      <c r="C194" s="308" t="s">
        <v>23</v>
      </c>
      <c r="D194" s="308" t="s">
        <v>23</v>
      </c>
      <c r="E194" s="308" t="s">
        <v>23</v>
      </c>
      <c r="F194" s="308" t="s">
        <v>23</v>
      </c>
    </row>
    <row r="195" spans="8:8" ht="30.0" customHeight="1">
      <c r="A195" s="346">
        <v>131209.0</v>
      </c>
      <c r="B195" s="352" t="s">
        <v>145</v>
      </c>
      <c r="C195" s="308">
        <v>0.31</v>
      </c>
      <c r="D195" s="308">
        <v>0.04</v>
      </c>
      <c r="E195" s="308">
        <v>1.02</v>
      </c>
      <c r="F195" s="308">
        <v>24.0</v>
      </c>
    </row>
    <row r="196" spans="8:8" ht="30.0" customHeight="1">
      <c r="A196" s="346">
        <v>131202.0</v>
      </c>
      <c r="B196" s="352" t="s">
        <v>146</v>
      </c>
      <c r="C196" s="308" t="s">
        <v>23</v>
      </c>
      <c r="D196" s="308" t="s">
        <v>23</v>
      </c>
      <c r="E196" s="308" t="s">
        <v>23</v>
      </c>
      <c r="F196" s="308" t="s">
        <v>23</v>
      </c>
    </row>
    <row r="197" spans="8:8" ht="30.0" customHeight="1">
      <c r="A197" s="346">
        <v>131206.0</v>
      </c>
      <c r="B197" s="352" t="s">
        <v>147</v>
      </c>
      <c r="C197" s="308">
        <v>0.29</v>
      </c>
      <c r="D197" s="308">
        <v>0.03</v>
      </c>
      <c r="E197" s="308">
        <v>1.73</v>
      </c>
      <c r="F197" s="308">
        <v>57.6</v>
      </c>
    </row>
    <row r="198" spans="8:8" ht="30.0" customHeight="1">
      <c r="A198" s="346">
        <v>131204.0</v>
      </c>
      <c r="B198" s="352" t="s">
        <v>29</v>
      </c>
      <c r="C198" s="308">
        <v>0.15</v>
      </c>
      <c r="D198" s="308">
        <v>0.03</v>
      </c>
      <c r="E198" s="308">
        <v>1.35</v>
      </c>
      <c r="F198" s="308">
        <v>43.42</v>
      </c>
    </row>
    <row r="199" spans="8:8" ht="30.0" customHeight="1">
      <c r="A199" s="346">
        <v>131203.0</v>
      </c>
      <c r="B199" s="352" t="s">
        <v>30</v>
      </c>
      <c r="C199" s="308">
        <v>0.31</v>
      </c>
      <c r="D199" s="308">
        <v>0.03</v>
      </c>
      <c r="E199" s="308">
        <v>2.29</v>
      </c>
      <c r="F199" s="308">
        <v>67.24</v>
      </c>
    </row>
    <row r="200" spans="8:8" ht="30.0" customHeight="1">
      <c r="A200" s="346">
        <v>131210.0</v>
      </c>
      <c r="B200" s="352" t="s">
        <v>148</v>
      </c>
      <c r="C200" s="308">
        <v>0.12</v>
      </c>
      <c r="D200" s="308">
        <v>0.01</v>
      </c>
      <c r="E200" s="308">
        <v>0.81</v>
      </c>
      <c r="F200" s="308">
        <v>64.8</v>
      </c>
    </row>
    <row r="201" spans="8:8" ht="30.0" customHeight="1">
      <c r="A201" s="346">
        <v>131211.0</v>
      </c>
      <c r="B201" s="352" t="s">
        <v>149</v>
      </c>
      <c r="C201" s="308" t="s">
        <v>23</v>
      </c>
      <c r="D201" s="308" t="s">
        <v>23</v>
      </c>
      <c r="E201" s="308" t="s">
        <v>23</v>
      </c>
      <c r="F201" s="308" t="s">
        <v>23</v>
      </c>
    </row>
    <row r="202" spans="8:8" ht="30.0" customHeight="1">
      <c r="A202" s="346">
        <v>131205.0</v>
      </c>
      <c r="B202" s="352" t="s">
        <v>33</v>
      </c>
      <c r="C202" s="308" t="s">
        <v>23</v>
      </c>
      <c r="D202" s="308" t="s">
        <v>23</v>
      </c>
      <c r="E202" s="308" t="s">
        <v>23</v>
      </c>
      <c r="F202" s="308" t="s">
        <v>23</v>
      </c>
    </row>
    <row r="203" spans="8:8" ht="30.0" customHeight="1">
      <c r="A203" s="364"/>
      <c r="B203" s="365" t="s">
        <v>150</v>
      </c>
      <c r="C203" s="367">
        <v>1.23</v>
      </c>
      <c r="D203" s="367">
        <v>0.16</v>
      </c>
      <c r="E203" s="367">
        <v>7.42</v>
      </c>
      <c r="F203" s="367">
        <v>46.95</v>
      </c>
    </row>
    <row r="204" spans="8:8" ht="30.0" customHeight="1">
      <c r="A204" s="368"/>
      <c r="B204" s="351">
        <v>2023.0</v>
      </c>
      <c r="C204" s="358">
        <v>1.41</v>
      </c>
      <c r="D204" s="358" t="s">
        <v>316</v>
      </c>
      <c r="E204" s="358">
        <v>12.0</v>
      </c>
      <c r="F204" s="358" t="s">
        <v>317</v>
      </c>
    </row>
    <row r="205" spans="8:8" ht="30.0" customHeight="1">
      <c r="A205" s="368"/>
      <c r="B205" s="351">
        <v>2022.0</v>
      </c>
      <c r="C205" s="358" t="s">
        <v>318</v>
      </c>
      <c r="D205" s="358" t="s">
        <v>319</v>
      </c>
      <c r="E205" s="358" t="s">
        <v>320</v>
      </c>
      <c r="F205" s="358" t="s">
        <v>321</v>
      </c>
    </row>
    <row r="206" spans="8:8" ht="30.0" customHeight="1">
      <c r="A206" s="368"/>
      <c r="B206" s="351">
        <v>2021.0</v>
      </c>
      <c r="C206" s="358" t="s">
        <v>322</v>
      </c>
      <c r="D206" s="358" t="s">
        <v>323</v>
      </c>
      <c r="E206" s="358" t="s">
        <v>324</v>
      </c>
      <c r="F206" s="358" t="s">
        <v>325</v>
      </c>
    </row>
    <row r="207" spans="8:8" ht="30.0" customHeight="1">
      <c r="A207" s="368"/>
      <c r="B207" s="351">
        <v>2020.0</v>
      </c>
      <c r="C207" s="358" t="s">
        <v>326</v>
      </c>
      <c r="D207" s="358" t="s">
        <v>327</v>
      </c>
      <c r="E207" s="358" t="s">
        <v>328</v>
      </c>
      <c r="F207" s="358" t="s">
        <v>329</v>
      </c>
    </row>
    <row r="209" spans="8:8">
      <c r="A209" s="347" t="s">
        <v>211</v>
      </c>
      <c r="B209" s="347" t="s">
        <v>330</v>
      </c>
      <c r="C209" s="299"/>
      <c r="D209" s="299"/>
      <c r="E209" s="299"/>
      <c r="F209" s="299"/>
    </row>
    <row r="210" spans="8:8">
      <c r="A210" s="348"/>
      <c r="B210" s="348"/>
      <c r="C210" s="303" t="s">
        <v>70</v>
      </c>
      <c r="D210" s="303"/>
      <c r="E210" s="303"/>
      <c r="F210" s="303"/>
    </row>
    <row r="211" spans="8:8">
      <c r="A211" s="349" t="s">
        <v>71</v>
      </c>
      <c r="B211" s="373" t="s">
        <v>3</v>
      </c>
      <c r="C211" s="350" t="s">
        <v>155</v>
      </c>
      <c r="D211" s="349" t="s">
        <v>176</v>
      </c>
      <c r="E211" s="349" t="s">
        <v>9</v>
      </c>
      <c r="F211" s="350" t="s">
        <v>276</v>
      </c>
    </row>
    <row r="212" spans="8:8">
      <c r="A212" s="349"/>
      <c r="B212" s="373"/>
      <c r="C212" s="350" t="s">
        <v>177</v>
      </c>
      <c r="D212" s="349"/>
      <c r="E212" s="349" t="s">
        <v>204</v>
      </c>
      <c r="F212" s="350" t="s">
        <v>169</v>
      </c>
    </row>
    <row r="213" spans="8:8">
      <c r="A213" s="351">
        <v>1.0</v>
      </c>
      <c r="B213" s="351">
        <v>2.0</v>
      </c>
      <c r="C213" s="351">
        <v>3.0</v>
      </c>
      <c r="D213" s="351">
        <v>4.0</v>
      </c>
      <c r="E213" s="351">
        <v>5.0</v>
      </c>
      <c r="F213" s="351">
        <v>6.0</v>
      </c>
    </row>
    <row r="214" spans="8:8" ht="31.0" customHeight="1">
      <c r="A214" s="299">
        <v>131201.0</v>
      </c>
      <c r="B214" s="299" t="s">
        <v>142</v>
      </c>
      <c r="C214" s="308">
        <v>2.19</v>
      </c>
      <c r="D214" s="308">
        <v>0.4</v>
      </c>
      <c r="E214" s="308">
        <v>24.65</v>
      </c>
      <c r="F214" s="308">
        <v>61.63</v>
      </c>
    </row>
    <row r="215" spans="8:8" ht="31.0" customHeight="1">
      <c r="A215" s="299">
        <v>131207.0</v>
      </c>
      <c r="B215" s="299" t="s">
        <v>143</v>
      </c>
      <c r="C215" s="308">
        <v>0.99</v>
      </c>
      <c r="D215" s="308">
        <v>0.31</v>
      </c>
      <c r="E215" s="308">
        <v>16.73</v>
      </c>
      <c r="F215" s="308">
        <v>54.13</v>
      </c>
    </row>
    <row r="216" spans="8:8" ht="31.0" customHeight="1">
      <c r="A216" s="299">
        <v>131208.0</v>
      </c>
      <c r="B216" s="299" t="s">
        <v>144</v>
      </c>
      <c r="C216" s="308">
        <v>15.56</v>
      </c>
      <c r="D216" s="308">
        <v>3.83</v>
      </c>
      <c r="E216" s="308">
        <v>151.87</v>
      </c>
      <c r="F216" s="308">
        <v>39.61</v>
      </c>
    </row>
    <row r="217" spans="8:8" ht="31.0" customHeight="1">
      <c r="A217" s="299">
        <v>131209.0</v>
      </c>
      <c r="B217" s="299" t="s">
        <v>145</v>
      </c>
      <c r="C217" s="308">
        <v>4.24</v>
      </c>
      <c r="D217" s="308">
        <v>0.75</v>
      </c>
      <c r="E217" s="308">
        <v>34.53</v>
      </c>
      <c r="F217" s="308">
        <v>45.98</v>
      </c>
    </row>
    <row r="218" spans="8:8" ht="31.0" customHeight="1">
      <c r="A218" s="299">
        <v>131202.0</v>
      </c>
      <c r="B218" s="299" t="s">
        <v>146</v>
      </c>
      <c r="C218" s="308">
        <v>20.12</v>
      </c>
      <c r="D218" s="308">
        <v>1.43</v>
      </c>
      <c r="E218" s="308">
        <v>76.56</v>
      </c>
      <c r="F218" s="308">
        <v>53.65</v>
      </c>
    </row>
    <row r="219" spans="8:8" ht="31.0" customHeight="1">
      <c r="A219" s="299">
        <v>131206.0</v>
      </c>
      <c r="B219" s="299" t="s">
        <v>147</v>
      </c>
      <c r="C219" s="308">
        <v>7.59</v>
      </c>
      <c r="D219" s="308">
        <v>1.29</v>
      </c>
      <c r="E219" s="308">
        <v>64.03</v>
      </c>
      <c r="F219" s="308">
        <v>49.6</v>
      </c>
    </row>
    <row r="220" spans="8:8" ht="31.0" customHeight="1">
      <c r="A220" s="299">
        <v>131204.0</v>
      </c>
      <c r="B220" s="299" t="s">
        <v>29</v>
      </c>
      <c r="C220" s="308">
        <v>2.8</v>
      </c>
      <c r="D220" s="308">
        <v>0.54</v>
      </c>
      <c r="E220" s="308">
        <v>20.26</v>
      </c>
      <c r="F220" s="308">
        <v>37.66</v>
      </c>
    </row>
    <row r="221" spans="8:8" ht="31.0" customHeight="1">
      <c r="A221" s="299">
        <v>131203.0</v>
      </c>
      <c r="B221" s="299" t="s">
        <v>30</v>
      </c>
      <c r="C221" s="308">
        <v>18.27</v>
      </c>
      <c r="D221" s="308">
        <v>2.55</v>
      </c>
      <c r="E221" s="308">
        <v>104.34</v>
      </c>
      <c r="F221" s="308">
        <v>40.87</v>
      </c>
    </row>
    <row r="222" spans="8:8" ht="31.0" customHeight="1">
      <c r="A222" s="299">
        <v>131210.0</v>
      </c>
      <c r="B222" s="299" t="s">
        <v>148</v>
      </c>
      <c r="C222" s="308">
        <v>10.37</v>
      </c>
      <c r="D222" s="308">
        <v>2.43</v>
      </c>
      <c r="E222" s="308">
        <v>104.43</v>
      </c>
      <c r="F222" s="308">
        <v>42.92</v>
      </c>
    </row>
    <row r="223" spans="8:8" ht="31.0" customHeight="1">
      <c r="A223" s="299">
        <v>131211.0</v>
      </c>
      <c r="B223" s="299" t="s">
        <v>149</v>
      </c>
      <c r="C223" s="308">
        <v>6.4</v>
      </c>
      <c r="D223" s="308">
        <v>1.05</v>
      </c>
      <c r="E223" s="308">
        <v>54.29</v>
      </c>
      <c r="F223" s="308">
        <v>51.7</v>
      </c>
    </row>
    <row r="224" spans="8:8" ht="31.0" customHeight="1">
      <c r="A224" s="299">
        <v>131205.0</v>
      </c>
      <c r="B224" s="299" t="s">
        <v>33</v>
      </c>
      <c r="C224" s="308">
        <v>117.34</v>
      </c>
      <c r="D224" s="308">
        <v>22.9</v>
      </c>
      <c r="E224" s="363">
        <v>1581.3</v>
      </c>
      <c r="F224" s="308">
        <v>69.05</v>
      </c>
    </row>
    <row r="225" spans="8:8" ht="31.0" customHeight="1">
      <c r="A225" s="353"/>
      <c r="B225" s="354" t="s">
        <v>150</v>
      </c>
      <c r="C225" s="355">
        <v>205.86</v>
      </c>
      <c r="D225" s="355">
        <v>37.49</v>
      </c>
      <c r="E225" s="356">
        <v>2232.99</v>
      </c>
      <c r="F225" s="355">
        <v>59.57</v>
      </c>
    </row>
    <row r="226" spans="8:8" ht="31.0" customHeight="1">
      <c r="A226" s="357"/>
      <c r="B226" s="351">
        <v>2023.0</v>
      </c>
      <c r="C226" s="358" t="s">
        <v>331</v>
      </c>
      <c r="D226" s="358" t="s">
        <v>332</v>
      </c>
      <c r="E226" s="359">
        <v>2267.7</v>
      </c>
      <c r="F226" s="358" t="s">
        <v>333</v>
      </c>
    </row>
    <row r="227" spans="8:8" ht="31.0" customHeight="1">
      <c r="A227" s="357"/>
      <c r="B227" s="351">
        <v>2022.0</v>
      </c>
      <c r="C227" s="358" t="s">
        <v>334</v>
      </c>
      <c r="D227" s="358" t="s">
        <v>335</v>
      </c>
      <c r="E227" s="358" t="s">
        <v>336</v>
      </c>
      <c r="F227" s="358" t="s">
        <v>337</v>
      </c>
    </row>
    <row r="228" spans="8:8" ht="31.0" customHeight="1">
      <c r="A228" s="357"/>
      <c r="B228" s="351">
        <v>2021.0</v>
      </c>
      <c r="C228" s="358" t="s">
        <v>338</v>
      </c>
      <c r="D228" s="358" t="s">
        <v>339</v>
      </c>
      <c r="E228" s="358" t="s">
        <v>340</v>
      </c>
      <c r="F228" s="358" t="s">
        <v>341</v>
      </c>
    </row>
    <row r="229" spans="8:8" ht="31.0" customHeight="1">
      <c r="A229" s="357"/>
      <c r="B229" s="351">
        <v>2020.0</v>
      </c>
      <c r="C229" s="358" t="s">
        <v>342</v>
      </c>
      <c r="D229" s="358" t="s">
        <v>343</v>
      </c>
      <c r="E229" s="358" t="s">
        <v>344</v>
      </c>
      <c r="F229" s="358" t="s">
        <v>345</v>
      </c>
    </row>
    <row r="231" spans="8:8">
      <c r="A231" s="347" t="s">
        <v>217</v>
      </c>
      <c r="B231" s="347" t="s">
        <v>346</v>
      </c>
      <c r="C231" s="299"/>
      <c r="D231" s="299"/>
      <c r="E231" s="299"/>
      <c r="F231" s="299"/>
    </row>
    <row r="232" spans="8:8">
      <c r="A232" s="348"/>
      <c r="B232" s="348"/>
      <c r="C232" s="303" t="s">
        <v>70</v>
      </c>
      <c r="D232" s="303"/>
      <c r="E232" s="303"/>
      <c r="F232" s="303"/>
    </row>
    <row r="233" spans="8:8">
      <c r="A233" s="349" t="s">
        <v>71</v>
      </c>
      <c r="B233" s="373" t="s">
        <v>3</v>
      </c>
      <c r="C233" s="350" t="s">
        <v>155</v>
      </c>
      <c r="D233" s="349" t="s">
        <v>176</v>
      </c>
      <c r="E233" s="349" t="s">
        <v>9</v>
      </c>
      <c r="F233" s="350" t="s">
        <v>276</v>
      </c>
    </row>
    <row r="234" spans="8:8">
      <c r="A234" s="349"/>
      <c r="B234" s="373"/>
      <c r="C234" s="350" t="s">
        <v>177</v>
      </c>
      <c r="D234" s="349"/>
      <c r="E234" s="349" t="s">
        <v>204</v>
      </c>
      <c r="F234" s="350" t="s">
        <v>169</v>
      </c>
    </row>
    <row r="235" spans="8:8">
      <c r="A235" s="351">
        <v>1.0</v>
      </c>
      <c r="B235" s="351">
        <v>2.0</v>
      </c>
      <c r="C235" s="351">
        <v>3.0</v>
      </c>
      <c r="D235" s="351">
        <v>4.0</v>
      </c>
      <c r="E235" s="351">
        <v>5.0</v>
      </c>
      <c r="F235" s="351">
        <v>6.0</v>
      </c>
    </row>
    <row r="236" spans="8:8" ht="32.0" customHeight="1">
      <c r="A236" s="346">
        <v>131201.0</v>
      </c>
      <c r="B236" s="352" t="s">
        <v>142</v>
      </c>
      <c r="C236" s="308">
        <v>12.93</v>
      </c>
      <c r="D236" s="308">
        <v>0.63</v>
      </c>
      <c r="E236" s="308">
        <v>9.98</v>
      </c>
      <c r="F236" s="308">
        <v>15.75</v>
      </c>
    </row>
    <row r="237" spans="8:8" ht="32.0" customHeight="1">
      <c r="A237" s="346">
        <v>131207.0</v>
      </c>
      <c r="B237" s="352" t="s">
        <v>143</v>
      </c>
      <c r="C237" s="308" t="s">
        <v>23</v>
      </c>
      <c r="D237" s="308" t="s">
        <v>23</v>
      </c>
      <c r="E237" s="308" t="s">
        <v>23</v>
      </c>
      <c r="F237" s="308" t="s">
        <v>23</v>
      </c>
    </row>
    <row r="238" spans="8:8" ht="32.0" customHeight="1">
      <c r="A238" s="346">
        <v>131208.0</v>
      </c>
      <c r="B238" s="352" t="s">
        <v>144</v>
      </c>
      <c r="C238" s="308">
        <v>15.61</v>
      </c>
      <c r="D238" s="308">
        <v>2.9</v>
      </c>
      <c r="E238" s="308">
        <v>39.35</v>
      </c>
      <c r="F238" s="308">
        <v>13.57</v>
      </c>
    </row>
    <row r="239" spans="8:8" ht="32.0" customHeight="1">
      <c r="A239" s="346">
        <v>131209.0</v>
      </c>
      <c r="B239" s="352" t="s">
        <v>145</v>
      </c>
      <c r="C239" s="308">
        <v>8.43</v>
      </c>
      <c r="D239" s="308">
        <v>1.1</v>
      </c>
      <c r="E239" s="308">
        <v>9.47</v>
      </c>
      <c r="F239" s="308">
        <v>8.61</v>
      </c>
    </row>
    <row r="240" spans="8:8" ht="32.0" customHeight="1">
      <c r="A240" s="346">
        <v>131202.0</v>
      </c>
      <c r="B240" s="352" t="s">
        <v>146</v>
      </c>
      <c r="C240" s="308">
        <v>7.86</v>
      </c>
      <c r="D240" s="308">
        <v>1.13</v>
      </c>
      <c r="E240" s="308">
        <v>9.1</v>
      </c>
      <c r="F240" s="308">
        <v>8.08</v>
      </c>
    </row>
    <row r="241" spans="8:8" ht="32.0" customHeight="1">
      <c r="A241" s="346">
        <v>131206.0</v>
      </c>
      <c r="B241" s="352" t="s">
        <v>147</v>
      </c>
      <c r="C241" s="308">
        <v>11.28</v>
      </c>
      <c r="D241" s="308">
        <v>0.87</v>
      </c>
      <c r="E241" s="308">
        <v>11.11</v>
      </c>
      <c r="F241" s="308">
        <v>12.82</v>
      </c>
    </row>
    <row r="242" spans="8:8" ht="32.0" customHeight="1">
      <c r="A242" s="346">
        <v>131204.0</v>
      </c>
      <c r="B242" s="352" t="s">
        <v>29</v>
      </c>
      <c r="C242" s="308">
        <v>0.28</v>
      </c>
      <c r="D242" s="308">
        <v>0.05</v>
      </c>
      <c r="E242" s="308">
        <v>0.48</v>
      </c>
      <c r="F242" s="308">
        <v>9.6</v>
      </c>
    </row>
    <row r="243" spans="8:8" ht="32.0" customHeight="1">
      <c r="A243" s="346">
        <v>131203.0</v>
      </c>
      <c r="B243" s="352" t="s">
        <v>30</v>
      </c>
      <c r="C243" s="308">
        <v>19.66</v>
      </c>
      <c r="D243" s="308">
        <v>3.01</v>
      </c>
      <c r="E243" s="308">
        <v>56.01</v>
      </c>
      <c r="F243" s="308">
        <v>18.63</v>
      </c>
    </row>
    <row r="244" spans="8:8" ht="32.0" customHeight="1">
      <c r="A244" s="346">
        <v>131210.0</v>
      </c>
      <c r="B244" s="352" t="s">
        <v>148</v>
      </c>
      <c r="C244" s="308">
        <v>18.57</v>
      </c>
      <c r="D244" s="308">
        <v>2.14</v>
      </c>
      <c r="E244" s="308">
        <v>38.34</v>
      </c>
      <c r="F244" s="308">
        <v>17.89</v>
      </c>
    </row>
    <row r="245" spans="8:8" ht="32.0" customHeight="1">
      <c r="A245" s="346">
        <v>131211.0</v>
      </c>
      <c r="B245" s="352" t="s">
        <v>149</v>
      </c>
      <c r="C245" s="308">
        <v>3.93</v>
      </c>
      <c r="D245" s="308">
        <v>0.35</v>
      </c>
      <c r="E245" s="308">
        <v>4.9</v>
      </c>
      <c r="F245" s="308">
        <v>14.0</v>
      </c>
    </row>
    <row r="246" spans="8:8" ht="32.0" customHeight="1">
      <c r="A246" s="346">
        <v>131205.0</v>
      </c>
      <c r="B246" s="352" t="s">
        <v>33</v>
      </c>
      <c r="C246" s="308">
        <v>12.33</v>
      </c>
      <c r="D246" s="308">
        <v>2.33</v>
      </c>
      <c r="E246" s="308">
        <v>28.45</v>
      </c>
      <c r="F246" s="308">
        <v>12.19</v>
      </c>
    </row>
    <row r="247" spans="8:8" ht="32.0" customHeight="1">
      <c r="A247" s="353"/>
      <c r="B247" s="354" t="s">
        <v>150</v>
      </c>
      <c r="C247" s="367">
        <v>110.91</v>
      </c>
      <c r="D247" s="367">
        <v>14.51</v>
      </c>
      <c r="E247" s="367">
        <v>207.21</v>
      </c>
      <c r="F247" s="367">
        <v>14.28</v>
      </c>
    </row>
    <row r="248" spans="8:8" ht="32.0" customHeight="1">
      <c r="A248" s="357"/>
      <c r="B248" s="351">
        <v>2023.0</v>
      </c>
      <c r="C248" s="358" t="s">
        <v>347</v>
      </c>
      <c r="D248" s="358">
        <v>16.1</v>
      </c>
      <c r="E248" s="358">
        <v>207.08</v>
      </c>
      <c r="F248" s="358" t="s">
        <v>348</v>
      </c>
    </row>
    <row r="249" spans="8:8" ht="32.0" customHeight="1">
      <c r="A249" s="357"/>
      <c r="B249" s="351">
        <v>2022.0</v>
      </c>
      <c r="C249" s="358" t="s">
        <v>349</v>
      </c>
      <c r="D249" s="358" t="s">
        <v>350</v>
      </c>
      <c r="E249" s="358" t="s">
        <v>351</v>
      </c>
      <c r="F249" s="358" t="s">
        <v>352</v>
      </c>
    </row>
    <row r="250" spans="8:8" ht="32.0" customHeight="1">
      <c r="A250" s="357"/>
      <c r="B250" s="351">
        <v>2021.0</v>
      </c>
      <c r="C250" s="358" t="s">
        <v>353</v>
      </c>
      <c r="D250" s="358" t="s">
        <v>354</v>
      </c>
      <c r="E250" s="358" t="s">
        <v>355</v>
      </c>
      <c r="F250" s="358" t="s">
        <v>356</v>
      </c>
    </row>
    <row r="251" spans="8:8" ht="32.0" customHeight="1">
      <c r="A251" s="357"/>
      <c r="B251" s="351">
        <v>2020.0</v>
      </c>
      <c r="C251" s="358" t="s">
        <v>357</v>
      </c>
      <c r="D251" s="358" t="s">
        <v>358</v>
      </c>
      <c r="E251" s="358" t="s">
        <v>359</v>
      </c>
      <c r="F251" s="358" t="s">
        <v>360</v>
      </c>
    </row>
    <row r="254" spans="8:8">
      <c r="A254" s="347" t="s">
        <v>361</v>
      </c>
      <c r="B254" s="347" t="s">
        <v>362</v>
      </c>
      <c r="C254" s="299"/>
      <c r="D254" s="299"/>
      <c r="E254" s="299"/>
      <c r="F254" s="299"/>
    </row>
    <row r="255" spans="8:8">
      <c r="A255" s="348"/>
      <c r="B255" s="348"/>
      <c r="C255" s="303" t="s">
        <v>70</v>
      </c>
      <c r="D255" s="303"/>
      <c r="E255" s="303"/>
      <c r="F255" s="303"/>
    </row>
    <row r="256" spans="8:8">
      <c r="A256" s="349" t="s">
        <v>71</v>
      </c>
      <c r="B256" s="373" t="s">
        <v>3</v>
      </c>
      <c r="C256" s="350" t="s">
        <v>155</v>
      </c>
      <c r="D256" s="349" t="s">
        <v>176</v>
      </c>
      <c r="E256" s="349" t="s">
        <v>9</v>
      </c>
      <c r="F256" s="350" t="s">
        <v>276</v>
      </c>
    </row>
    <row r="257" spans="8:8">
      <c r="A257" s="349"/>
      <c r="B257" s="373"/>
      <c r="C257" s="350" t="s">
        <v>177</v>
      </c>
      <c r="D257" s="349"/>
      <c r="E257" s="349" t="s">
        <v>204</v>
      </c>
      <c r="F257" s="350" t="s">
        <v>169</v>
      </c>
    </row>
    <row r="258" spans="8:8">
      <c r="A258" s="351">
        <v>1.0</v>
      </c>
      <c r="B258" s="351">
        <v>2.0</v>
      </c>
      <c r="C258" s="351">
        <v>3.0</v>
      </c>
      <c r="D258" s="351">
        <v>4.0</v>
      </c>
      <c r="E258" s="351">
        <v>5.0</v>
      </c>
      <c r="F258" s="351">
        <v>6.0</v>
      </c>
    </row>
    <row r="259" spans="8:8" ht="31.0" customHeight="1">
      <c r="A259" s="346">
        <v>131201.0</v>
      </c>
      <c r="B259" s="352" t="s">
        <v>142</v>
      </c>
      <c r="C259" s="308">
        <v>5.38</v>
      </c>
      <c r="D259" s="308">
        <v>0.55</v>
      </c>
      <c r="E259" s="308">
        <v>3.23</v>
      </c>
      <c r="F259" s="308">
        <v>5.87</v>
      </c>
    </row>
    <row r="260" spans="8:8" ht="31.0" customHeight="1">
      <c r="A260" s="346">
        <v>131207.0</v>
      </c>
      <c r="B260" s="352" t="s">
        <v>143</v>
      </c>
      <c r="C260" s="308">
        <v>1.44</v>
      </c>
      <c r="D260" s="308">
        <v>0.3</v>
      </c>
      <c r="E260" s="308">
        <v>1.64</v>
      </c>
      <c r="F260" s="308">
        <v>5.45</v>
      </c>
    </row>
    <row r="261" spans="8:8" ht="31.0" customHeight="1">
      <c r="A261" s="346">
        <v>131208.0</v>
      </c>
      <c r="B261" s="352" t="s">
        <v>144</v>
      </c>
      <c r="C261" s="308">
        <v>8.75</v>
      </c>
      <c r="D261" s="308">
        <v>2.18</v>
      </c>
      <c r="E261" s="308">
        <v>15.22</v>
      </c>
      <c r="F261" s="308">
        <v>6.98</v>
      </c>
    </row>
    <row r="262" spans="8:8" ht="31.0" customHeight="1">
      <c r="A262" s="346">
        <v>131209.0</v>
      </c>
      <c r="B262" s="352" t="s">
        <v>145</v>
      </c>
      <c r="C262" s="308">
        <v>15.54</v>
      </c>
      <c r="D262" s="308">
        <v>3.6</v>
      </c>
      <c r="E262" s="308">
        <v>14.36</v>
      </c>
      <c r="F262" s="308">
        <v>3.99</v>
      </c>
    </row>
    <row r="263" spans="8:8" ht="31.0" customHeight="1">
      <c r="A263" s="346">
        <v>131202.0</v>
      </c>
      <c r="B263" s="352" t="s">
        <v>146</v>
      </c>
      <c r="C263" s="308">
        <v>24.16</v>
      </c>
      <c r="D263" s="308">
        <v>3.24</v>
      </c>
      <c r="E263" s="308">
        <v>20.69</v>
      </c>
      <c r="F263" s="308">
        <v>6.39</v>
      </c>
    </row>
    <row r="264" spans="8:8" ht="31.0" customHeight="1">
      <c r="A264" s="346">
        <v>131206.0</v>
      </c>
      <c r="B264" s="352" t="s">
        <v>147</v>
      </c>
      <c r="C264" s="308">
        <v>56.58</v>
      </c>
      <c r="D264" s="308">
        <v>8.09</v>
      </c>
      <c r="E264" s="308">
        <v>34.34</v>
      </c>
      <c r="F264" s="308">
        <v>4.24</v>
      </c>
    </row>
    <row r="265" spans="8:8" ht="31.0" customHeight="1">
      <c r="A265" s="346">
        <v>131204.0</v>
      </c>
      <c r="B265" s="352" t="s">
        <v>29</v>
      </c>
      <c r="C265" s="308">
        <v>110.8</v>
      </c>
      <c r="D265" s="308">
        <v>22.36</v>
      </c>
      <c r="E265" s="308">
        <v>135.5</v>
      </c>
      <c r="F265" s="308">
        <v>6.06</v>
      </c>
    </row>
    <row r="266" spans="8:8" ht="31.0" customHeight="1">
      <c r="A266" s="346">
        <v>131203.0</v>
      </c>
      <c r="B266" s="352" t="s">
        <v>30</v>
      </c>
      <c r="C266" s="308">
        <v>32.27</v>
      </c>
      <c r="D266" s="308">
        <v>7.5</v>
      </c>
      <c r="E266" s="308">
        <v>40.75</v>
      </c>
      <c r="F266" s="308">
        <v>5.43</v>
      </c>
    </row>
    <row r="267" spans="8:8" ht="31.0" customHeight="1">
      <c r="A267" s="346">
        <v>131210.0</v>
      </c>
      <c r="B267" s="352" t="s">
        <v>148</v>
      </c>
      <c r="C267" s="308">
        <v>89.28</v>
      </c>
      <c r="D267" s="308">
        <v>1.5</v>
      </c>
      <c r="E267" s="308">
        <v>7.5</v>
      </c>
      <c r="F267" s="308">
        <v>5.0</v>
      </c>
    </row>
    <row r="268" spans="8:8" ht="31.0" customHeight="1">
      <c r="A268" s="346">
        <v>131211.0</v>
      </c>
      <c r="B268" s="352" t="s">
        <v>149</v>
      </c>
      <c r="C268" s="308">
        <v>13.46</v>
      </c>
      <c r="D268" s="308">
        <v>1.0</v>
      </c>
      <c r="E268" s="308">
        <v>7.35</v>
      </c>
      <c r="F268" s="308">
        <v>7.35</v>
      </c>
    </row>
    <row r="269" spans="8:8" ht="31.0" customHeight="1">
      <c r="A269" s="346">
        <v>131205.0</v>
      </c>
      <c r="B269" s="352" t="s">
        <v>33</v>
      </c>
      <c r="C269" s="308">
        <v>37.37</v>
      </c>
      <c r="D269" s="308">
        <v>8.0</v>
      </c>
      <c r="E269" s="308">
        <v>37.41</v>
      </c>
      <c r="F269" s="308">
        <v>4.68</v>
      </c>
    </row>
    <row r="270" spans="8:8" ht="31.0" customHeight="1">
      <c r="A270" s="353"/>
      <c r="B270" s="354" t="s">
        <v>150</v>
      </c>
      <c r="C270" s="367">
        <v>395.03</v>
      </c>
      <c r="D270" s="367">
        <v>58.32</v>
      </c>
      <c r="E270" s="367">
        <v>317.98</v>
      </c>
      <c r="F270" s="367">
        <v>5.45</v>
      </c>
    </row>
    <row r="271" spans="8:8" ht="31.0" customHeight="1">
      <c r="A271" s="357"/>
      <c r="B271" s="351">
        <v>2023.0</v>
      </c>
      <c r="C271" s="358">
        <v>544.1</v>
      </c>
      <c r="D271" s="358">
        <v>72.92</v>
      </c>
      <c r="E271" s="358">
        <v>397.37</v>
      </c>
      <c r="F271" s="358" t="s">
        <v>363</v>
      </c>
    </row>
    <row r="272" spans="8:8" ht="31.0" customHeight="1">
      <c r="A272" s="357"/>
      <c r="B272" s="351">
        <v>2022.0</v>
      </c>
      <c r="C272" s="358" t="s">
        <v>364</v>
      </c>
      <c r="D272" s="358" t="s">
        <v>365</v>
      </c>
      <c r="E272" s="358" t="s">
        <v>366</v>
      </c>
      <c r="F272" s="358" t="s">
        <v>367</v>
      </c>
    </row>
    <row r="273" spans="8:8" ht="31.0" customHeight="1">
      <c r="A273" s="357"/>
      <c r="B273" s="351">
        <v>2021.0</v>
      </c>
      <c r="C273" s="358" t="s">
        <v>368</v>
      </c>
      <c r="D273" s="358" t="s">
        <v>369</v>
      </c>
      <c r="E273" s="358" t="s">
        <v>370</v>
      </c>
      <c r="F273" s="358" t="s">
        <v>371</v>
      </c>
    </row>
    <row r="274" spans="8:8" ht="31.0" customHeight="1">
      <c r="A274" s="357"/>
      <c r="B274" s="351">
        <v>2020.0</v>
      </c>
      <c r="C274" s="358" t="s">
        <v>372</v>
      </c>
      <c r="D274" s="358" t="s">
        <v>373</v>
      </c>
      <c r="E274" s="358" t="s">
        <v>374</v>
      </c>
      <c r="F274" s="358" t="s">
        <v>375</v>
      </c>
    </row>
  </sheetData>
  <mergeCells count="71">
    <mergeCell ref="C232:F232"/>
    <mergeCell ref="C53:F53"/>
    <mergeCell ref="C75:F75"/>
    <mergeCell ref="C97:F97"/>
    <mergeCell ref="C120:F120"/>
    <mergeCell ref="C142:F142"/>
    <mergeCell ref="C188:F188"/>
    <mergeCell ref="C255:F255"/>
    <mergeCell ref="B167:B168"/>
    <mergeCell ref="F45:F46"/>
    <mergeCell ref="E28:E29"/>
    <mergeCell ref="F28:F29"/>
    <mergeCell ref="E157:E158"/>
    <mergeCell ref="B28:B29"/>
    <mergeCell ref="E112:E113"/>
    <mergeCell ref="E45:E46"/>
    <mergeCell ref="C45:C46"/>
    <mergeCell ref="F112:F113"/>
    <mergeCell ref="F157:F158"/>
    <mergeCell ref="A157:A158"/>
    <mergeCell ref="A31:A32"/>
    <mergeCell ref="A167:A168"/>
    <mergeCell ref="A189:A190"/>
    <mergeCell ref="A211:A212"/>
    <mergeCell ref="A233:A234"/>
    <mergeCell ref="A256:A257"/>
    <mergeCell ref="B256:B257"/>
    <mergeCell ref="C30:F30"/>
    <mergeCell ref="C210:F210"/>
    <mergeCell ref="B7:B8"/>
    <mergeCell ref="B98:B99"/>
    <mergeCell ref="A7:A8"/>
    <mergeCell ref="A28:A29"/>
    <mergeCell ref="A143:A144"/>
    <mergeCell ref="A45:A46"/>
    <mergeCell ref="A54:A55"/>
    <mergeCell ref="A76:A77"/>
    <mergeCell ref="A98:A99"/>
    <mergeCell ref="A121:A122"/>
    <mergeCell ref="C6:F6"/>
    <mergeCell ref="C166:F166"/>
    <mergeCell ref="B189:B190"/>
    <mergeCell ref="B45:B46"/>
    <mergeCell ref="B211:B212"/>
    <mergeCell ref="B233:B234"/>
    <mergeCell ref="A112:A113"/>
    <mergeCell ref="B31:B32"/>
    <mergeCell ref="B143:B144"/>
    <mergeCell ref="C112:C113"/>
    <mergeCell ref="D211:D212"/>
    <mergeCell ref="D76:D77"/>
    <mergeCell ref="B157:B158"/>
    <mergeCell ref="D45:D46"/>
    <mergeCell ref="C28:C29"/>
    <mergeCell ref="D143:D144"/>
    <mergeCell ref="D54:D55"/>
    <mergeCell ref="B121:B122"/>
    <mergeCell ref="B54:B55"/>
    <mergeCell ref="D167:D168"/>
    <mergeCell ref="D31:D32"/>
    <mergeCell ref="B112:B113"/>
    <mergeCell ref="D28:D29"/>
    <mergeCell ref="C157:C158"/>
    <mergeCell ref="B76:B77"/>
    <mergeCell ref="D233:D234"/>
    <mergeCell ref="D112:D113"/>
    <mergeCell ref="D98:D99"/>
    <mergeCell ref="D121:D122"/>
    <mergeCell ref="D157:D158"/>
    <mergeCell ref="D189:D190"/>
    <mergeCell ref="D256:D257"/>
  </mergeCells>
  <pageMargins left="0.75" right="0.75" top="1.0" bottom="1.0" header="0.5" footer="0.5"/>
</worksheet>
</file>

<file path=xl/worksheets/sheet8.xml><?xml version="1.0" encoding="utf-8"?>
<worksheet xmlns:r="http://schemas.openxmlformats.org/officeDocument/2006/relationships" xmlns="http://schemas.openxmlformats.org/spreadsheetml/2006/main">
  <dimension ref="A1:G160"/>
  <sheetViews>
    <sheetView workbookViewId="0" topLeftCell="A162">
      <selection activeCell="A128" sqref="A128"/>
    </sheetView>
  </sheetViews>
  <sheetFormatPr defaultRowHeight="15.0" defaultColWidth="9"/>
  <cols>
    <col min="1" max="1" customWidth="1" width="11.425781" style="246"/>
    <col min="2" max="2" customWidth="1" width="19.425781" style="246"/>
    <col min="3" max="3" customWidth="1" width="14.285156" style="376"/>
    <col min="4" max="4" customWidth="1" width="16.0" style="246"/>
    <col min="5" max="5" customWidth="1" width="11.0" style="246"/>
    <col min="6" max="6" customWidth="1" width="15.425781" style="246"/>
  </cols>
  <sheetData>
    <row r="1" spans="8:8" ht="15.75" customFormat="1">
      <c r="A1" s="171" t="s">
        <v>43</v>
      </c>
      <c r="B1" s="246"/>
      <c r="C1" s="246"/>
      <c r="D1" s="246"/>
      <c r="E1" s="246"/>
      <c r="F1" s="246"/>
    </row>
    <row r="2" spans="8:8" ht="15.75" customFormat="1">
      <c r="A2" s="171" t="s">
        <v>376</v>
      </c>
      <c r="B2" s="246"/>
      <c r="C2" s="246"/>
      <c r="D2" s="246"/>
      <c r="E2" s="246"/>
      <c r="F2" s="246"/>
    </row>
    <row r="4" spans="8:8">
      <c r="A4" s="377" t="s">
        <v>377</v>
      </c>
    </row>
    <row r="5" spans="8:8">
      <c r="A5" s="378"/>
    </row>
    <row r="6" spans="8:8" ht="15.0" customHeight="1">
      <c r="A6" s="379"/>
      <c r="B6" s="380"/>
      <c r="C6" s="381" t="s">
        <v>70</v>
      </c>
      <c r="D6" s="381"/>
      <c r="E6" s="381"/>
      <c r="F6" s="381"/>
    </row>
    <row r="7" spans="8:8" ht="28.5">
      <c r="A7" s="382" t="s">
        <v>71</v>
      </c>
      <c r="B7" s="383" t="s">
        <v>3</v>
      </c>
      <c r="C7" s="382" t="s">
        <v>378</v>
      </c>
      <c r="D7" s="382" t="s">
        <v>379</v>
      </c>
      <c r="E7" s="382" t="s">
        <v>9</v>
      </c>
      <c r="F7" s="382" t="s">
        <v>138</v>
      </c>
    </row>
    <row r="8" spans="8:8">
      <c r="A8" s="382"/>
      <c r="B8" s="383"/>
      <c r="C8" s="382"/>
      <c r="D8" s="382"/>
      <c r="E8" s="382" t="s">
        <v>380</v>
      </c>
      <c r="F8" s="382" t="s">
        <v>381</v>
      </c>
    </row>
    <row r="9" spans="8:8">
      <c r="A9" s="384">
        <v>1.0</v>
      </c>
      <c r="B9" s="384">
        <v>2.0</v>
      </c>
      <c r="C9" s="384">
        <v>3.0</v>
      </c>
      <c r="D9" s="384">
        <v>4.0</v>
      </c>
      <c r="E9" s="384">
        <v>5.0</v>
      </c>
      <c r="F9" s="384">
        <v>6.0</v>
      </c>
    </row>
    <row r="10" spans="8:8" ht="17.25" customHeight="1">
      <c r="A10" s="378"/>
      <c r="B10" s="378"/>
      <c r="C10" s="385"/>
      <c r="D10" s="385"/>
      <c r="E10" s="385"/>
      <c r="F10" s="386"/>
    </row>
    <row r="11" spans="8:8" ht="15.75">
      <c r="A11" s="378">
        <v>131201.0</v>
      </c>
      <c r="B11" s="387" t="s">
        <v>22</v>
      </c>
      <c r="C11" s="385">
        <v>550.0</v>
      </c>
      <c r="D11" s="385">
        <v>360.0</v>
      </c>
      <c r="E11" s="385">
        <v>645.0</v>
      </c>
      <c r="F11" s="385" t="s">
        <v>382</v>
      </c>
    </row>
    <row r="12" spans="8:8" ht="15.75">
      <c r="A12" s="388"/>
      <c r="B12" s="387"/>
      <c r="C12" s="385"/>
      <c r="D12" s="389"/>
      <c r="E12" s="389"/>
      <c r="F12" s="385"/>
    </row>
    <row r="13" spans="8:8" ht="15.0" customHeight="1">
      <c r="A13" s="378">
        <v>131207.0</v>
      </c>
      <c r="B13" s="387" t="s">
        <v>24</v>
      </c>
      <c r="C13" s="385">
        <v>553.0</v>
      </c>
      <c r="D13" s="389">
        <v>2942.0</v>
      </c>
      <c r="E13" s="389">
        <v>5859.0</v>
      </c>
      <c r="F13" s="385" t="s">
        <v>383</v>
      </c>
    </row>
    <row r="14" spans="8:8" ht="15.75">
      <c r="A14" s="388"/>
      <c r="B14" s="387"/>
      <c r="C14" s="385"/>
      <c r="D14" s="389"/>
      <c r="E14" s="389"/>
      <c r="F14" s="385"/>
    </row>
    <row r="15" spans="8:8" ht="15.0" customHeight="1">
      <c r="A15" s="378">
        <v>131208.0</v>
      </c>
      <c r="B15" s="387" t="s">
        <v>25</v>
      </c>
      <c r="C15" s="385">
        <v>506.0</v>
      </c>
      <c r="D15" s="389">
        <v>1413.0</v>
      </c>
      <c r="E15" s="389">
        <v>2762.0</v>
      </c>
      <c r="F15" s="385" t="s">
        <v>384</v>
      </c>
    </row>
    <row r="16" spans="8:8" ht="15.75">
      <c r="A16" s="388"/>
      <c r="B16" s="387"/>
      <c r="C16" s="385"/>
      <c r="D16" s="389"/>
      <c r="E16" s="389"/>
      <c r="F16" s="385"/>
    </row>
    <row r="17" spans="8:8" ht="15.0" customHeight="1">
      <c r="A17" s="378">
        <v>131209.0</v>
      </c>
      <c r="B17" s="387" t="s">
        <v>385</v>
      </c>
      <c r="C17" s="385">
        <v>1.255</v>
      </c>
      <c r="D17" s="389">
        <v>3385.0</v>
      </c>
      <c r="E17" s="389">
        <v>6590.0</v>
      </c>
      <c r="F17" s="385" t="s">
        <v>384</v>
      </c>
    </row>
    <row r="18" spans="8:8" ht="15.75">
      <c r="A18" s="388"/>
      <c r="B18" s="387"/>
      <c r="C18" s="385"/>
      <c r="D18" s="389"/>
      <c r="E18" s="389"/>
      <c r="F18" s="386"/>
    </row>
    <row r="19" spans="8:8" ht="15.75">
      <c r="A19" s="378">
        <v>131202.0</v>
      </c>
      <c r="B19" s="387" t="s">
        <v>27</v>
      </c>
      <c r="C19" s="385">
        <v>566.0</v>
      </c>
      <c r="D19" s="389">
        <v>1977.0</v>
      </c>
      <c r="E19" s="389">
        <v>3915.0</v>
      </c>
      <c r="F19" s="385" t="s">
        <v>386</v>
      </c>
    </row>
    <row r="20" spans="8:8" ht="15.75">
      <c r="A20" s="388"/>
      <c r="B20" s="387"/>
      <c r="C20" s="389"/>
      <c r="D20" s="389"/>
      <c r="E20" s="389"/>
      <c r="F20" s="385"/>
    </row>
    <row r="21" spans="8:8" ht="15.0" customHeight="1">
      <c r="A21" s="378">
        <v>131206.0</v>
      </c>
      <c r="B21" s="387" t="s">
        <v>28</v>
      </c>
      <c r="C21" s="389">
        <v>17140.0</v>
      </c>
      <c r="D21" s="389">
        <v>30000.0</v>
      </c>
      <c r="E21" s="389">
        <v>56900.0</v>
      </c>
      <c r="F21" s="385" t="s">
        <v>387</v>
      </c>
    </row>
    <row r="22" spans="8:8" ht="15.75">
      <c r="A22" s="388"/>
      <c r="B22" s="387"/>
      <c r="C22" s="385"/>
      <c r="D22" s="389"/>
      <c r="E22" s="389"/>
      <c r="F22" s="385"/>
    </row>
    <row r="23" spans="8:8" ht="15.0" customHeight="1">
      <c r="A23" s="378">
        <v>131204.0</v>
      </c>
      <c r="B23" s="387" t="s">
        <v>29</v>
      </c>
      <c r="C23" s="385">
        <v>13.721</v>
      </c>
      <c r="D23" s="389">
        <v>9275.0</v>
      </c>
      <c r="E23" s="389">
        <v>18178.0</v>
      </c>
      <c r="F23" s="385" t="s">
        <v>388</v>
      </c>
    </row>
    <row r="24" spans="8:8" ht="15.75">
      <c r="A24" s="388"/>
      <c r="B24" s="387"/>
      <c r="C24" s="385"/>
      <c r="D24" s="389"/>
      <c r="E24" s="389"/>
      <c r="F24" s="386"/>
    </row>
    <row r="25" spans="8:8" ht="15.0" customHeight="1">
      <c r="A25" s="378">
        <v>131203.0</v>
      </c>
      <c r="B25" s="387" t="s">
        <v>30</v>
      </c>
      <c r="C25" s="385">
        <v>1.33</v>
      </c>
      <c r="D25" s="389">
        <v>2270.0</v>
      </c>
      <c r="E25" s="389">
        <v>4323.0</v>
      </c>
      <c r="F25" s="385" t="s">
        <v>387</v>
      </c>
    </row>
    <row r="26" spans="8:8" ht="15.75">
      <c r="A26" s="388"/>
      <c r="B26" s="387"/>
      <c r="C26" s="385"/>
      <c r="D26" s="389"/>
      <c r="E26" s="389"/>
      <c r="F26" s="385"/>
    </row>
    <row r="27" spans="8:8" ht="15.75">
      <c r="A27" s="378">
        <v>131210.0</v>
      </c>
      <c r="B27" s="387" t="s">
        <v>31</v>
      </c>
      <c r="C27" s="389">
        <v>2000.0</v>
      </c>
      <c r="D27" s="389">
        <v>5500.0</v>
      </c>
      <c r="E27" s="389">
        <v>10750.0</v>
      </c>
      <c r="F27" s="385" t="s">
        <v>384</v>
      </c>
    </row>
    <row r="28" spans="8:8" ht="15.75">
      <c r="A28" s="388"/>
      <c r="B28" s="387"/>
      <c r="C28" s="385"/>
      <c r="D28" s="385"/>
      <c r="E28" s="385"/>
      <c r="F28" s="386"/>
    </row>
    <row r="29" spans="8:8" ht="15.75">
      <c r="A29" s="378">
        <v>131211.0</v>
      </c>
      <c r="B29" s="387" t="s">
        <v>32</v>
      </c>
      <c r="C29" s="385" t="s">
        <v>23</v>
      </c>
      <c r="D29" s="385">
        <v>15.0</v>
      </c>
      <c r="E29" s="385">
        <v>30.0</v>
      </c>
      <c r="F29" s="385" t="s">
        <v>389</v>
      </c>
    </row>
    <row r="30" spans="8:8" ht="15.75">
      <c r="A30" s="388"/>
      <c r="B30" s="387"/>
      <c r="C30" s="389"/>
      <c r="D30" s="389"/>
      <c r="E30" s="389"/>
      <c r="F30" s="386"/>
    </row>
    <row r="31" spans="8:8" ht="15.0" customHeight="1">
      <c r="A31" s="378">
        <v>131205.0</v>
      </c>
      <c r="B31" s="387" t="s">
        <v>33</v>
      </c>
      <c r="C31" s="389">
        <v>3500.0</v>
      </c>
      <c r="D31" s="389">
        <v>4700.0</v>
      </c>
      <c r="E31" s="389">
        <v>8900.0</v>
      </c>
      <c r="F31" s="385" t="s">
        <v>390</v>
      </c>
    </row>
    <row r="32" spans="8:8">
      <c r="A32" s="336"/>
      <c r="B32" s="390" t="s">
        <v>150</v>
      </c>
      <c r="C32" s="391">
        <v>41.121</v>
      </c>
      <c r="D32" s="391">
        <v>61.837</v>
      </c>
      <c r="E32" s="391">
        <v>118.852</v>
      </c>
      <c r="F32" s="391" t="s">
        <v>391</v>
      </c>
    </row>
    <row r="33" spans="8:8">
      <c r="A33" s="336"/>
      <c r="B33" s="390"/>
      <c r="C33" s="391"/>
      <c r="D33" s="391"/>
      <c r="E33" s="391"/>
      <c r="F33" s="391"/>
    </row>
    <row r="34" spans="8:8" ht="10.0" customHeight="1">
      <c r="A34" s="392"/>
      <c r="B34" s="393"/>
      <c r="C34" s="394"/>
      <c r="D34" s="395"/>
      <c r="E34" s="395"/>
      <c r="F34" s="395"/>
    </row>
    <row r="35" spans="8:8" ht="15.75">
      <c r="A35" s="392"/>
      <c r="B35" s="396">
        <v>2023.0</v>
      </c>
      <c r="C35" s="394">
        <v>280.772</v>
      </c>
      <c r="D35" s="394">
        <v>621.14</v>
      </c>
      <c r="E35" s="394" t="s">
        <v>392</v>
      </c>
      <c r="F35" s="394" t="s">
        <v>393</v>
      </c>
    </row>
    <row r="36" spans="8:8" ht="15.75" customHeight="1">
      <c r="A36" s="392"/>
      <c r="B36" s="396"/>
      <c r="C36" s="394"/>
      <c r="D36" s="394"/>
      <c r="E36" s="394"/>
      <c r="F36" s="394"/>
    </row>
    <row r="37" spans="8:8" ht="15.75">
      <c r="A37" s="392"/>
      <c r="B37" s="396">
        <v>2022.0</v>
      </c>
      <c r="C37" s="394">
        <v>141.034</v>
      </c>
      <c r="D37" s="394">
        <v>456.027</v>
      </c>
      <c r="E37" s="394" t="s">
        <v>394</v>
      </c>
      <c r="F37" s="394" t="s">
        <v>395</v>
      </c>
    </row>
    <row r="38" spans="8:8" ht="15.75" customHeight="1">
      <c r="A38" s="392"/>
      <c r="B38" s="396"/>
      <c r="C38" s="394"/>
      <c r="D38" s="394"/>
      <c r="E38" s="394"/>
      <c r="F38" s="394"/>
    </row>
    <row r="39" spans="8:8" ht="15.75">
      <c r="A39" s="392"/>
      <c r="B39" s="396">
        <v>2021.0</v>
      </c>
      <c r="C39" s="394">
        <v>203.104</v>
      </c>
      <c r="D39" s="394">
        <v>557.855</v>
      </c>
      <c r="E39" s="394" t="s">
        <v>396</v>
      </c>
      <c r="F39" s="394" t="s">
        <v>397</v>
      </c>
    </row>
    <row r="40" spans="8:8" ht="15.75" customHeight="1">
      <c r="A40" s="392"/>
      <c r="B40" s="396"/>
      <c r="C40" s="394"/>
      <c r="D40" s="394"/>
      <c r="E40" s="394"/>
      <c r="F40" s="394"/>
    </row>
    <row r="41" spans="8:8" ht="15.75">
      <c r="A41" s="392"/>
      <c r="B41" s="396">
        <v>2020.0</v>
      </c>
      <c r="C41" s="394">
        <v>290.751</v>
      </c>
      <c r="D41" s="394">
        <v>288.304</v>
      </c>
      <c r="E41" s="394">
        <v>704.025</v>
      </c>
      <c r="F41" s="394" t="s">
        <v>398</v>
      </c>
    </row>
    <row r="42" spans="8:8" ht="15.75">
      <c r="B42" s="376"/>
      <c r="C42" s="397"/>
      <c r="D42" s="397"/>
      <c r="E42" s="397"/>
      <c r="F42" s="397"/>
    </row>
    <row r="45" spans="8:8">
      <c r="A45" s="398" t="s">
        <v>399</v>
      </c>
    </row>
    <row r="47" spans="8:8" ht="18.0" customHeight="1">
      <c r="A47" s="399"/>
      <c r="B47" s="399"/>
      <c r="C47" s="381" t="s">
        <v>70</v>
      </c>
      <c r="D47" s="381"/>
      <c r="E47" s="381"/>
      <c r="F47" s="381"/>
    </row>
    <row r="48" spans="8:8" ht="28.5">
      <c r="A48" s="382" t="s">
        <v>71</v>
      </c>
      <c r="B48" s="383" t="s">
        <v>3</v>
      </c>
      <c r="C48" s="382" t="s">
        <v>155</v>
      </c>
      <c r="D48" s="382" t="s">
        <v>379</v>
      </c>
      <c r="E48" s="382" t="s">
        <v>9</v>
      </c>
      <c r="F48" s="382" t="s">
        <v>138</v>
      </c>
    </row>
    <row r="49" spans="8:8">
      <c r="A49" s="382"/>
      <c r="B49" s="383"/>
      <c r="C49" s="382" t="s">
        <v>400</v>
      </c>
      <c r="D49" s="382"/>
      <c r="E49" s="382" t="s">
        <v>380</v>
      </c>
      <c r="F49" s="382" t="s">
        <v>381</v>
      </c>
    </row>
    <row r="50" spans="8:8">
      <c r="A50" s="384">
        <v>1.0</v>
      </c>
      <c r="B50" s="384">
        <v>2.0</v>
      </c>
      <c r="C50" s="384">
        <v>3.0</v>
      </c>
      <c r="D50" s="384">
        <v>4.0</v>
      </c>
      <c r="E50" s="384">
        <v>5.0</v>
      </c>
      <c r="F50" s="384">
        <v>6.0</v>
      </c>
    </row>
    <row r="51" spans="8:8" ht="15.75">
      <c r="A51" s="387"/>
      <c r="B51" s="400"/>
      <c r="C51" s="385"/>
      <c r="D51" s="385"/>
      <c r="E51" s="385"/>
      <c r="F51" s="386"/>
    </row>
    <row r="52" spans="8:8" ht="24.0" customHeight="1">
      <c r="A52" s="378">
        <v>131201.0</v>
      </c>
      <c r="B52" s="401" t="s">
        <v>22</v>
      </c>
      <c r="C52" s="385">
        <v>400.0</v>
      </c>
      <c r="D52" s="385">
        <v>205.0</v>
      </c>
      <c r="E52" s="385">
        <v>383.0</v>
      </c>
      <c r="F52" s="385" t="s">
        <v>401</v>
      </c>
    </row>
    <row r="53" spans="8:8" ht="3.0" customHeight="1">
      <c r="A53" s="378"/>
      <c r="B53" s="401"/>
      <c r="C53" s="385"/>
      <c r="D53" s="385"/>
      <c r="E53" s="385"/>
      <c r="F53" s="385"/>
    </row>
    <row r="54" spans="8:8" ht="15.0" customHeight="1">
      <c r="A54" s="378">
        <v>131207.0</v>
      </c>
      <c r="B54" s="401" t="s">
        <v>24</v>
      </c>
      <c r="C54" s="385">
        <v>266.0</v>
      </c>
      <c r="D54" s="385">
        <v>914.0</v>
      </c>
      <c r="E54" s="389">
        <v>1406.0</v>
      </c>
      <c r="F54" s="385" t="s">
        <v>402</v>
      </c>
    </row>
    <row r="55" spans="8:8" ht="6.0" customHeight="1">
      <c r="A55" s="378"/>
      <c r="B55" s="401"/>
      <c r="C55" s="385"/>
      <c r="D55" s="385"/>
      <c r="E55" s="389"/>
      <c r="F55" s="385"/>
    </row>
    <row r="56" spans="8:8" ht="15.0" customHeight="1">
      <c r="A56" s="378">
        <v>131208.0</v>
      </c>
      <c r="B56" s="401" t="s">
        <v>25</v>
      </c>
      <c r="C56" s="389">
        <v>1414.0</v>
      </c>
      <c r="D56" s="389">
        <v>4512.0</v>
      </c>
      <c r="E56" s="389">
        <v>7119.0</v>
      </c>
      <c r="F56" s="385" t="s">
        <v>403</v>
      </c>
    </row>
    <row r="57" spans="8:8" ht="15.75" customHeight="1">
      <c r="A57" s="378"/>
      <c r="B57" s="401"/>
      <c r="C57" s="389"/>
      <c r="D57" s="389"/>
      <c r="E57" s="389"/>
      <c r="F57" s="385"/>
    </row>
    <row r="58" spans="8:8" ht="15.0" customHeight="1">
      <c r="A58" s="378">
        <v>131209.0</v>
      </c>
      <c r="B58" s="401" t="s">
        <v>385</v>
      </c>
      <c r="C58" s="389">
        <v>1290.0</v>
      </c>
      <c r="D58" s="389">
        <v>4190.0</v>
      </c>
      <c r="E58" s="389">
        <v>6711.0</v>
      </c>
      <c r="F58" s="385" t="s">
        <v>404</v>
      </c>
    </row>
    <row r="59" spans="8:8" ht="15.75" customHeight="1">
      <c r="A59" s="378"/>
      <c r="B59" s="401"/>
      <c r="C59" s="389"/>
      <c r="D59" s="389"/>
      <c r="E59" s="389"/>
      <c r="F59" s="385"/>
    </row>
    <row r="60" spans="8:8" ht="15.75" customHeight="1">
      <c r="A60" s="378">
        <v>131202.0</v>
      </c>
      <c r="B60" s="401" t="s">
        <v>27</v>
      </c>
      <c r="C60" s="385">
        <v>872.0</v>
      </c>
      <c r="D60" s="389">
        <v>1998.0</v>
      </c>
      <c r="E60" s="389">
        <v>3211.0</v>
      </c>
      <c r="F60" s="385" t="s">
        <v>405</v>
      </c>
    </row>
    <row r="61" spans="8:8" ht="15.75" customHeight="1">
      <c r="A61" s="378"/>
      <c r="B61" s="401"/>
      <c r="C61" s="385"/>
      <c r="D61" s="389"/>
      <c r="E61" s="389"/>
      <c r="F61" s="385"/>
    </row>
    <row r="62" spans="8:8" ht="15.0" customHeight="1">
      <c r="A62" s="378">
        <v>131206.0</v>
      </c>
      <c r="B62" s="401" t="s">
        <v>28</v>
      </c>
      <c r="C62" s="389">
        <v>13760.0</v>
      </c>
      <c r="D62" s="389">
        <v>26550.0</v>
      </c>
      <c r="E62" s="389">
        <v>43950.0</v>
      </c>
      <c r="F62" s="385" t="s">
        <v>406</v>
      </c>
    </row>
    <row r="63" spans="8:8" ht="15.75" customHeight="1">
      <c r="A63" s="378"/>
      <c r="B63" s="401"/>
      <c r="C63" s="389"/>
      <c r="D63" s="389"/>
      <c r="E63" s="389"/>
      <c r="F63" s="385"/>
    </row>
    <row r="64" spans="8:8" ht="15.0" customHeight="1">
      <c r="A64" s="378">
        <v>131204.0</v>
      </c>
      <c r="B64" s="401" t="s">
        <v>29</v>
      </c>
      <c r="C64" s="389">
        <v>7306.0</v>
      </c>
      <c r="D64" s="389">
        <v>4157.0</v>
      </c>
      <c r="E64" s="389">
        <v>6534.0</v>
      </c>
      <c r="F64" s="385" t="s">
        <v>407</v>
      </c>
    </row>
    <row r="65" spans="8:8" ht="15.75" customHeight="1">
      <c r="A65" s="378"/>
      <c r="B65" s="401"/>
      <c r="C65" s="389"/>
      <c r="D65" s="389"/>
      <c r="E65" s="389"/>
      <c r="F65" s="385"/>
    </row>
    <row r="66" spans="8:8" ht="15.0" customHeight="1">
      <c r="A66" s="378">
        <v>131203.0</v>
      </c>
      <c r="B66" s="401" t="s">
        <v>30</v>
      </c>
      <c r="C66" s="385">
        <v>739.0</v>
      </c>
      <c r="D66" s="385">
        <v>881.0</v>
      </c>
      <c r="E66" s="389">
        <v>1459.0</v>
      </c>
      <c r="F66" s="385" t="s">
        <v>406</v>
      </c>
    </row>
    <row r="67" spans="8:8" ht="15.75" customHeight="1">
      <c r="A67" s="378"/>
      <c r="B67" s="401"/>
      <c r="C67" s="385"/>
      <c r="D67" s="385"/>
      <c r="E67" s="389"/>
      <c r="F67" s="385"/>
    </row>
    <row r="68" spans="8:8" ht="15.75" customHeight="1">
      <c r="A68" s="378">
        <v>131210.0</v>
      </c>
      <c r="B68" s="401" t="s">
        <v>31</v>
      </c>
      <c r="C68" s="389">
        <v>1200.0</v>
      </c>
      <c r="D68" s="389">
        <v>2700.0</v>
      </c>
      <c r="E68" s="389">
        <v>4350.0</v>
      </c>
      <c r="F68" s="385" t="s">
        <v>405</v>
      </c>
    </row>
    <row r="69" spans="8:8" ht="14.0" customHeight="1">
      <c r="A69" s="378"/>
      <c r="B69" s="401"/>
      <c r="C69" s="389"/>
      <c r="D69" s="389"/>
      <c r="E69" s="389"/>
      <c r="F69" s="385"/>
    </row>
    <row r="70" spans="8:8" ht="15.75">
      <c r="A70" s="378">
        <v>131211.0</v>
      </c>
      <c r="B70" s="401" t="s">
        <v>32</v>
      </c>
      <c r="C70" s="385" t="s">
        <v>23</v>
      </c>
      <c r="D70" s="385" t="s">
        <v>23</v>
      </c>
      <c r="E70" s="385" t="s">
        <v>23</v>
      </c>
      <c r="F70" s="385" t="s">
        <v>23</v>
      </c>
    </row>
    <row r="71" spans="8:8" ht="15.75">
      <c r="A71" s="388"/>
      <c r="B71" s="401"/>
      <c r="C71" s="385"/>
      <c r="D71" s="389"/>
      <c r="E71" s="389"/>
      <c r="F71" s="385"/>
    </row>
    <row r="72" spans="8:8" ht="15.0" customHeight="1">
      <c r="A72" s="378">
        <v>131205.0</v>
      </c>
      <c r="B72" s="401" t="s">
        <v>33</v>
      </c>
      <c r="C72" s="389">
        <v>1455.0</v>
      </c>
      <c r="D72" s="389">
        <v>1835.0</v>
      </c>
      <c r="E72" s="389">
        <v>3180.0</v>
      </c>
      <c r="F72" s="385" t="s">
        <v>408</v>
      </c>
    </row>
    <row r="73" spans="8:8">
      <c r="A73" s="336"/>
      <c r="B73" s="390" t="s">
        <v>150</v>
      </c>
      <c r="C73" s="391">
        <v>28.702</v>
      </c>
      <c r="D73" s="391">
        <v>47.942</v>
      </c>
      <c r="E73" s="402">
        <v>78303.0</v>
      </c>
      <c r="F73" s="391" t="s">
        <v>393</v>
      </c>
    </row>
    <row r="74" spans="8:8">
      <c r="A74" s="336"/>
      <c r="B74" s="390"/>
      <c r="C74" s="391"/>
      <c r="D74" s="391"/>
      <c r="E74" s="402"/>
      <c r="F74" s="391"/>
    </row>
    <row r="75" spans="8:8" ht="10.5" customHeight="1">
      <c r="A75" s="392"/>
      <c r="B75" s="393"/>
      <c r="C75" s="394"/>
      <c r="D75" s="394"/>
      <c r="E75" s="394"/>
      <c r="F75" s="394"/>
    </row>
    <row r="76" spans="8:8" ht="15.75">
      <c r="A76" s="392"/>
      <c r="B76" s="396">
        <v>2023.0</v>
      </c>
      <c r="C76" s="394">
        <v>35.17</v>
      </c>
      <c r="D76" s="394">
        <v>89.52</v>
      </c>
      <c r="E76" s="394">
        <v>116.124</v>
      </c>
      <c r="F76" s="394" t="s">
        <v>409</v>
      </c>
    </row>
    <row r="77" spans="8:8" ht="15.75">
      <c r="A77" s="392"/>
      <c r="B77" s="396"/>
      <c r="C77" s="394"/>
      <c r="D77" s="394"/>
      <c r="E77" s="394"/>
      <c r="F77" s="394"/>
    </row>
    <row r="78" spans="8:8" ht="15.75">
      <c r="A78" s="392"/>
      <c r="B78" s="396">
        <v>2022.0</v>
      </c>
      <c r="C78" s="394">
        <v>38.048</v>
      </c>
      <c r="D78" s="394">
        <v>172.089</v>
      </c>
      <c r="E78" s="394">
        <v>445.057</v>
      </c>
      <c r="F78" s="394" t="s">
        <v>410</v>
      </c>
    </row>
    <row r="79" spans="8:8" ht="15.75">
      <c r="A79" s="392"/>
      <c r="B79" s="403"/>
      <c r="C79" s="394"/>
      <c r="D79" s="394"/>
      <c r="E79" s="394"/>
      <c r="F79" s="394"/>
    </row>
    <row r="80" spans="8:8" ht="15.75">
      <c r="A80" s="392"/>
      <c r="B80" s="396">
        <v>2021.0</v>
      </c>
      <c r="C80" s="394">
        <v>69.692</v>
      </c>
      <c r="D80" s="394">
        <v>493.322</v>
      </c>
      <c r="E80" s="394" t="s">
        <v>411</v>
      </c>
      <c r="F80" s="394" t="s">
        <v>412</v>
      </c>
    </row>
    <row r="81" spans="8:8" ht="15.75">
      <c r="A81" s="392"/>
      <c r="B81" s="403"/>
      <c r="C81" s="394"/>
      <c r="D81" s="394"/>
      <c r="E81" s="394"/>
      <c r="F81" s="394"/>
    </row>
    <row r="82" spans="8:8" ht="15.75">
      <c r="A82" s="392"/>
      <c r="B82" s="396">
        <v>2020.0</v>
      </c>
      <c r="C82" s="394">
        <v>376.843</v>
      </c>
      <c r="D82" s="394">
        <v>576.624</v>
      </c>
      <c r="E82" s="394" t="s">
        <v>413</v>
      </c>
      <c r="F82" s="394" t="s">
        <v>414</v>
      </c>
    </row>
    <row r="84" spans="8:8">
      <c r="A84" s="398" t="s">
        <v>415</v>
      </c>
    </row>
    <row r="86" spans="8:8" ht="24.75" customHeight="1">
      <c r="A86" s="399"/>
      <c r="B86" s="399"/>
      <c r="C86" s="381" t="s">
        <v>70</v>
      </c>
      <c r="D86" s="381"/>
      <c r="E86" s="381"/>
      <c r="F86" s="381"/>
    </row>
    <row r="87" spans="8:8" ht="28.5">
      <c r="A87" s="382" t="s">
        <v>71</v>
      </c>
      <c r="B87" s="382" t="s">
        <v>3</v>
      </c>
      <c r="C87" s="382" t="s">
        <v>155</v>
      </c>
      <c r="D87" s="382" t="s">
        <v>379</v>
      </c>
      <c r="E87" s="382" t="s">
        <v>9</v>
      </c>
      <c r="F87" s="382" t="s">
        <v>138</v>
      </c>
    </row>
    <row r="88" spans="8:8">
      <c r="A88" s="382"/>
      <c r="B88" s="404"/>
      <c r="C88" s="382" t="s">
        <v>400</v>
      </c>
      <c r="D88" s="382"/>
      <c r="E88" s="382" t="s">
        <v>380</v>
      </c>
      <c r="F88" s="382" t="s">
        <v>381</v>
      </c>
    </row>
    <row r="89" spans="8:8">
      <c r="A89" s="384">
        <v>1.0</v>
      </c>
      <c r="B89" s="384">
        <v>2.0</v>
      </c>
      <c r="C89" s="384">
        <v>3.0</v>
      </c>
      <c r="D89" s="384">
        <v>4.0</v>
      </c>
      <c r="E89" s="384">
        <v>5.0</v>
      </c>
      <c r="F89" s="384">
        <v>6.0</v>
      </c>
    </row>
    <row r="90" spans="8:8" ht="15.75">
      <c r="A90" s="387"/>
      <c r="B90" s="400"/>
      <c r="C90" s="385"/>
      <c r="D90" s="386"/>
      <c r="E90" s="386"/>
      <c r="F90" s="386"/>
    </row>
    <row r="91" spans="8:8" ht="15.75" customHeight="1">
      <c r="A91" s="378">
        <v>131201.0</v>
      </c>
      <c r="B91" s="401" t="s">
        <v>22</v>
      </c>
      <c r="C91" s="385">
        <v>400.0</v>
      </c>
      <c r="D91" s="385">
        <v>250.0</v>
      </c>
      <c r="E91" s="385">
        <v>500.0</v>
      </c>
      <c r="F91" s="385" t="s">
        <v>389</v>
      </c>
    </row>
    <row r="92" spans="8:8" ht="15.75" customHeight="1">
      <c r="A92" s="378"/>
      <c r="B92" s="401"/>
      <c r="C92" s="385"/>
      <c r="D92" s="385"/>
      <c r="E92" s="385"/>
      <c r="F92" s="385"/>
    </row>
    <row r="93" spans="8:8" ht="15.0" customHeight="1">
      <c r="A93" s="378">
        <v>131207.0</v>
      </c>
      <c r="B93" s="401" t="s">
        <v>24</v>
      </c>
      <c r="C93" s="385">
        <v>271.0</v>
      </c>
      <c r="D93" s="385">
        <v>1.261</v>
      </c>
      <c r="E93" s="389">
        <v>2522.0</v>
      </c>
      <c r="F93" s="385" t="s">
        <v>389</v>
      </c>
    </row>
    <row r="94" spans="8:8" ht="15.75" customHeight="1">
      <c r="A94" s="378"/>
      <c r="B94" s="401"/>
      <c r="C94" s="385"/>
      <c r="D94" s="385"/>
      <c r="E94" s="389"/>
      <c r="F94" s="385"/>
    </row>
    <row r="95" spans="8:8" ht="15.0" customHeight="1">
      <c r="A95" s="378">
        <v>131208.0</v>
      </c>
      <c r="B95" s="401" t="s">
        <v>25</v>
      </c>
      <c r="C95" s="385">
        <v>807.0</v>
      </c>
      <c r="D95" s="389">
        <v>3390.0</v>
      </c>
      <c r="E95" s="389">
        <v>6780.0</v>
      </c>
      <c r="F95" s="385" t="s">
        <v>389</v>
      </c>
    </row>
    <row r="96" spans="8:8" ht="21.0" customHeight="1">
      <c r="A96" s="378"/>
      <c r="B96" s="401"/>
      <c r="C96" s="385"/>
      <c r="D96" s="389"/>
      <c r="E96" s="389"/>
      <c r="F96" s="385"/>
    </row>
    <row r="97" spans="8:8" ht="21.0" customHeight="1">
      <c r="A97" s="378">
        <v>131209.0</v>
      </c>
      <c r="B97" s="401" t="s">
        <v>385</v>
      </c>
      <c r="C97" s="385">
        <v>940.0</v>
      </c>
      <c r="D97" s="389">
        <v>6345.0</v>
      </c>
      <c r="E97" s="389">
        <v>12690.0</v>
      </c>
      <c r="F97" s="385" t="s">
        <v>389</v>
      </c>
    </row>
    <row r="98" spans="8:8" ht="21.0" customHeight="1">
      <c r="A98" s="378"/>
      <c r="B98" s="401"/>
      <c r="C98" s="385"/>
      <c r="D98" s="389"/>
      <c r="E98" s="389"/>
      <c r="F98" s="385"/>
    </row>
    <row r="99" spans="8:8" ht="21.0" customHeight="1">
      <c r="A99" s="378">
        <v>131202.0</v>
      </c>
      <c r="B99" s="401" t="s">
        <v>27</v>
      </c>
      <c r="C99" s="385">
        <v>767.0</v>
      </c>
      <c r="D99" s="389">
        <v>2012.0</v>
      </c>
      <c r="E99" s="389">
        <v>4024.0</v>
      </c>
      <c r="F99" s="385" t="s">
        <v>389</v>
      </c>
    </row>
    <row r="100" spans="8:8" ht="21.0" customHeight="1">
      <c r="A100" s="378"/>
      <c r="B100" s="401"/>
      <c r="C100" s="385"/>
      <c r="D100" s="389"/>
      <c r="E100" s="389"/>
      <c r="F100" s="385"/>
    </row>
    <row r="101" spans="8:8" ht="21.0" customHeight="1">
      <c r="A101" s="346">
        <v>131206.0</v>
      </c>
      <c r="B101" s="352" t="s">
        <v>28</v>
      </c>
      <c r="C101" s="389">
        <v>17600.0</v>
      </c>
      <c r="D101" s="389">
        <v>40900.0</v>
      </c>
      <c r="E101" s="389">
        <v>81800.0</v>
      </c>
      <c r="F101" s="385" t="s">
        <v>389</v>
      </c>
    </row>
    <row r="102" spans="8:8" ht="21.0" customHeight="1">
      <c r="A102" s="346"/>
      <c r="B102" s="352"/>
      <c r="C102" s="389"/>
      <c r="D102" s="389"/>
      <c r="E102" s="389"/>
      <c r="F102" s="385"/>
    </row>
    <row r="103" spans="8:8" ht="21.0" customHeight="1">
      <c r="A103" s="378">
        <v>131204.0</v>
      </c>
      <c r="B103" s="401" t="s">
        <v>29</v>
      </c>
      <c r="C103" s="389">
        <v>1122.0</v>
      </c>
      <c r="D103" s="389">
        <v>4135.0</v>
      </c>
      <c r="E103" s="389">
        <v>8270.0</v>
      </c>
      <c r="F103" s="385" t="s">
        <v>389</v>
      </c>
    </row>
    <row r="104" spans="8:8" ht="21.0" customHeight="1">
      <c r="A104" s="378"/>
      <c r="B104" s="401"/>
      <c r="C104" s="389"/>
      <c r="D104" s="389"/>
      <c r="E104" s="389"/>
      <c r="F104" s="385"/>
    </row>
    <row r="105" spans="8:8" ht="21.0" customHeight="1">
      <c r="A105" s="378">
        <v>131203.0</v>
      </c>
      <c r="B105" s="401" t="s">
        <v>30</v>
      </c>
      <c r="C105" s="385">
        <v>939.0</v>
      </c>
      <c r="D105" s="385">
        <v>1.796</v>
      </c>
      <c r="E105" s="389">
        <v>3592.0</v>
      </c>
      <c r="F105" s="385" t="s">
        <v>389</v>
      </c>
    </row>
    <row r="106" spans="8:8" ht="21.0" customHeight="1">
      <c r="A106" s="378"/>
      <c r="B106" s="401"/>
      <c r="C106" s="385"/>
      <c r="D106" s="385"/>
      <c r="E106" s="389"/>
      <c r="F106" s="385"/>
    </row>
    <row r="107" spans="8:8" ht="21.0" customHeight="1">
      <c r="A107" s="378">
        <v>131210.0</v>
      </c>
      <c r="B107" s="401" t="s">
        <v>31</v>
      </c>
      <c r="C107" s="389">
        <v>6000.0</v>
      </c>
      <c r="D107" s="389">
        <v>10500.0</v>
      </c>
      <c r="E107" s="389">
        <v>21000.0</v>
      </c>
      <c r="F107" s="385" t="s">
        <v>389</v>
      </c>
    </row>
    <row r="108" spans="8:8" ht="21.0" customHeight="1">
      <c r="A108" s="378"/>
      <c r="B108" s="401"/>
      <c r="C108" s="389"/>
      <c r="D108" s="389"/>
      <c r="E108" s="389"/>
      <c r="F108" s="385"/>
    </row>
    <row r="109" spans="8:8" ht="21.0" customHeight="1">
      <c r="A109" s="378">
        <v>131211.0</v>
      </c>
      <c r="B109" s="401" t="s">
        <v>32</v>
      </c>
      <c r="C109" s="385" t="s">
        <v>23</v>
      </c>
      <c r="D109" s="385">
        <v>25.0</v>
      </c>
      <c r="E109" s="385">
        <v>50.0</v>
      </c>
      <c r="F109" s="385" t="s">
        <v>389</v>
      </c>
    </row>
    <row r="110" spans="8:8" ht="21.0" customHeight="1">
      <c r="A110" s="378"/>
      <c r="B110" s="401"/>
      <c r="C110" s="385"/>
      <c r="D110" s="385"/>
      <c r="E110" s="385"/>
      <c r="F110" s="385"/>
    </row>
    <row r="111" spans="8:8" ht="21.0" customHeight="1">
      <c r="A111" s="378">
        <v>131205.0</v>
      </c>
      <c r="B111" s="401" t="s">
        <v>33</v>
      </c>
      <c r="C111" s="389">
        <v>1848.0</v>
      </c>
      <c r="D111" s="389">
        <v>2650.0</v>
      </c>
      <c r="E111" s="389">
        <v>5300.0</v>
      </c>
      <c r="F111" s="385" t="s">
        <v>389</v>
      </c>
    </row>
    <row r="112" spans="8:8" ht="21.0" customHeight="1">
      <c r="A112" s="378"/>
      <c r="B112" s="401"/>
      <c r="C112" s="389"/>
      <c r="D112" s="389"/>
      <c r="E112" s="389"/>
      <c r="F112" s="385"/>
    </row>
    <row r="113" spans="8:8" ht="21.0" customHeight="1">
      <c r="A113" s="336"/>
      <c r="B113" s="390" t="s">
        <v>150</v>
      </c>
      <c r="C113" s="391">
        <v>30.694</v>
      </c>
      <c r="D113" s="402">
        <v>73264.0</v>
      </c>
      <c r="E113" s="402">
        <v>146528.0</v>
      </c>
      <c r="F113" s="391" t="s">
        <v>389</v>
      </c>
    </row>
    <row r="114" spans="8:8" ht="21.0" customHeight="1">
      <c r="A114" s="336"/>
      <c r="B114" s="390"/>
      <c r="C114" s="391"/>
      <c r="D114" s="402"/>
      <c r="E114" s="402"/>
      <c r="F114" s="391"/>
    </row>
    <row r="115" spans="8:8" ht="21.0" customHeight="1">
      <c r="A115" s="392"/>
      <c r="B115" s="396">
        <v>2023.0</v>
      </c>
      <c r="C115" s="394">
        <v>41.075</v>
      </c>
      <c r="D115" s="394">
        <v>86.823</v>
      </c>
      <c r="E115" s="394">
        <v>123.939</v>
      </c>
      <c r="F115" s="394" t="s">
        <v>416</v>
      </c>
    </row>
    <row r="116" spans="8:8" ht="21.0" customHeight="1">
      <c r="A116" s="392"/>
      <c r="B116" s="396"/>
      <c r="C116" s="394"/>
      <c r="D116" s="394"/>
      <c r="E116" s="394"/>
      <c r="F116" s="394"/>
    </row>
    <row r="117" spans="8:8" ht="21.0" customHeight="1">
      <c r="A117" s="392"/>
      <c r="B117" s="396">
        <v>2022.0</v>
      </c>
      <c r="C117" s="394">
        <v>46.493</v>
      </c>
      <c r="D117" s="394">
        <v>151.094</v>
      </c>
      <c r="E117" s="394">
        <v>381.112</v>
      </c>
      <c r="F117" s="394" t="s">
        <v>417</v>
      </c>
    </row>
    <row r="118" spans="8:8" ht="21.0" customHeight="1">
      <c r="A118" s="392"/>
      <c r="B118" s="403"/>
      <c r="C118" s="394"/>
      <c r="D118" s="394"/>
      <c r="E118" s="394"/>
      <c r="F118" s="394"/>
    </row>
    <row r="119" spans="8:8" ht="21.0" customHeight="1">
      <c r="A119" s="392"/>
      <c r="B119" s="396">
        <v>2021.0</v>
      </c>
      <c r="C119" s="394">
        <v>58.507</v>
      </c>
      <c r="D119" s="394">
        <v>184.121</v>
      </c>
      <c r="E119" s="394">
        <v>468.573</v>
      </c>
      <c r="F119" s="394" t="s">
        <v>418</v>
      </c>
    </row>
    <row r="120" spans="8:8" ht="21.0" customHeight="1">
      <c r="A120" s="392"/>
      <c r="B120" s="403"/>
      <c r="C120" s="394"/>
      <c r="D120" s="394"/>
      <c r="E120" s="394"/>
      <c r="F120" s="394"/>
    </row>
    <row r="121" spans="8:8" ht="21.0" customHeight="1">
      <c r="A121" s="392"/>
      <c r="B121" s="396">
        <v>2020.0</v>
      </c>
      <c r="C121" s="394">
        <v>131.866</v>
      </c>
      <c r="D121" s="394">
        <v>249.048</v>
      </c>
      <c r="E121" s="394">
        <v>504.696</v>
      </c>
      <c r="F121" s="394" t="s">
        <v>419</v>
      </c>
    </row>
    <row r="122" spans="8:8" ht="21.0" customHeight="1"/>
    <row r="123" spans="8:8" ht="21.0" customHeight="1">
      <c r="A123" s="398" t="s">
        <v>420</v>
      </c>
    </row>
    <row r="124" spans="8:8" ht="21.0" customHeight="1"/>
    <row r="125" spans="8:8" ht="21.0" customHeight="1">
      <c r="A125" s="399"/>
      <c r="B125" s="399"/>
      <c r="C125" s="381" t="s">
        <v>70</v>
      </c>
      <c r="D125" s="381"/>
      <c r="E125" s="381"/>
      <c r="F125" s="381"/>
    </row>
    <row r="126" spans="8:8" ht="21.0" customHeight="1">
      <c r="A126" s="382" t="s">
        <v>71</v>
      </c>
      <c r="B126" s="383" t="s">
        <v>3</v>
      </c>
      <c r="C126" s="382" t="s">
        <v>155</v>
      </c>
      <c r="D126" s="382" t="s">
        <v>379</v>
      </c>
      <c r="E126" s="382" t="s">
        <v>9</v>
      </c>
      <c r="F126" s="382" t="s">
        <v>138</v>
      </c>
    </row>
    <row r="127" spans="8:8" ht="21.0" customHeight="1">
      <c r="A127" s="382"/>
      <c r="B127" s="383"/>
      <c r="C127" s="382" t="s">
        <v>400</v>
      </c>
      <c r="D127" s="382"/>
      <c r="E127" s="382" t="s">
        <v>380</v>
      </c>
      <c r="F127" s="382" t="s">
        <v>381</v>
      </c>
    </row>
    <row r="128" spans="8:8" ht="21.0" customHeight="1">
      <c r="A128" s="384">
        <v>1.0</v>
      </c>
      <c r="B128" s="384">
        <v>2.0</v>
      </c>
      <c r="C128" s="384">
        <v>3.0</v>
      </c>
      <c r="D128" s="384">
        <v>4.0</v>
      </c>
      <c r="E128" s="384">
        <v>5.0</v>
      </c>
      <c r="F128" s="384">
        <v>6.0</v>
      </c>
    </row>
    <row r="129" spans="8:8" ht="21.0" customHeight="1">
      <c r="A129" s="405">
        <v>131201.0</v>
      </c>
      <c r="B129" s="401" t="s">
        <v>22</v>
      </c>
      <c r="C129" s="385">
        <v>400.0</v>
      </c>
      <c r="D129" s="385">
        <v>190.0</v>
      </c>
      <c r="E129" s="385">
        <v>510.0</v>
      </c>
      <c r="F129" s="385" t="s">
        <v>421</v>
      </c>
    </row>
    <row r="130" spans="8:8" ht="21.0" customHeight="1">
      <c r="A130" s="405"/>
      <c r="B130" s="401"/>
      <c r="C130" s="385"/>
      <c r="D130" s="385"/>
      <c r="E130" s="385"/>
      <c r="F130" s="385"/>
    </row>
    <row r="131" spans="8:8" ht="21.0" customHeight="1">
      <c r="A131" s="378">
        <v>131207.0</v>
      </c>
      <c r="B131" s="401" t="s">
        <v>24</v>
      </c>
      <c r="C131" s="385">
        <v>228.0</v>
      </c>
      <c r="D131" s="385">
        <v>609.0</v>
      </c>
      <c r="E131" s="389">
        <v>1303.0</v>
      </c>
      <c r="F131" s="385" t="s">
        <v>422</v>
      </c>
    </row>
    <row r="132" spans="8:8" ht="21.0" customHeight="1">
      <c r="A132" s="378"/>
      <c r="B132" s="401"/>
      <c r="C132" s="385"/>
      <c r="D132" s="385"/>
      <c r="E132" s="389"/>
      <c r="F132" s="385"/>
    </row>
    <row r="133" spans="8:8" ht="21.0" customHeight="1">
      <c r="A133" s="378">
        <v>131208.0</v>
      </c>
      <c r="B133" s="401" t="s">
        <v>25</v>
      </c>
      <c r="C133" s="385">
        <v>520.0</v>
      </c>
      <c r="D133" s="389">
        <v>2011.0</v>
      </c>
      <c r="E133" s="389">
        <v>4934.0</v>
      </c>
      <c r="F133" s="385" t="s">
        <v>423</v>
      </c>
    </row>
    <row r="134" spans="8:8" ht="21.0" customHeight="1">
      <c r="A134" s="378"/>
      <c r="B134" s="401"/>
      <c r="C134" s="385"/>
      <c r="D134" s="389"/>
      <c r="E134" s="389"/>
      <c r="F134" s="385"/>
    </row>
    <row r="135" spans="8:8" ht="21.0" customHeight="1">
      <c r="A135" s="378">
        <v>131209.0</v>
      </c>
      <c r="B135" s="401" t="s">
        <v>385</v>
      </c>
      <c r="C135" s="389">
        <v>1515.0</v>
      </c>
      <c r="D135" s="389">
        <v>9310.0</v>
      </c>
      <c r="E135" s="389">
        <v>23690.0</v>
      </c>
      <c r="F135" s="385" t="s">
        <v>424</v>
      </c>
    </row>
    <row r="136" spans="8:8" ht="21.0" customHeight="1">
      <c r="A136" s="378"/>
      <c r="B136" s="401"/>
      <c r="C136" s="389"/>
      <c r="D136" s="389"/>
      <c r="E136" s="389"/>
      <c r="F136" s="385"/>
    </row>
    <row r="137" spans="8:8" ht="21.0" customHeight="1">
      <c r="A137" s="378">
        <v>131202.0</v>
      </c>
      <c r="B137" s="401" t="s">
        <v>27</v>
      </c>
      <c r="C137" s="385">
        <v>570.0</v>
      </c>
      <c r="D137" s="389">
        <v>2639.0</v>
      </c>
      <c r="E137" s="389">
        <v>5535.0</v>
      </c>
      <c r="F137" s="385" t="s">
        <v>425</v>
      </c>
    </row>
    <row r="138" spans="8:8" ht="21.0" customHeight="1">
      <c r="A138" s="378"/>
      <c r="B138" s="401"/>
      <c r="C138" s="385"/>
      <c r="D138" s="389"/>
      <c r="E138" s="389"/>
      <c r="F138" s="385"/>
    </row>
    <row r="139" spans="8:8" ht="21.0" customHeight="1">
      <c r="A139" s="378">
        <v>131206.0</v>
      </c>
      <c r="B139" s="401" t="s">
        <v>28</v>
      </c>
      <c r="C139" s="389">
        <v>16550.0</v>
      </c>
      <c r="D139" s="389">
        <v>56300.0</v>
      </c>
      <c r="E139" s="389">
        <v>140200.0</v>
      </c>
      <c r="F139" s="385" t="s">
        <v>410</v>
      </c>
    </row>
    <row r="140" spans="8:8" ht="21.0" customHeight="1">
      <c r="A140" s="378"/>
      <c r="B140" s="401"/>
      <c r="C140" s="389"/>
      <c r="D140" s="389"/>
      <c r="E140" s="389"/>
      <c r="F140" s="385"/>
    </row>
    <row r="141" spans="8:8" ht="21.0" customHeight="1">
      <c r="A141" s="378">
        <v>131204.0</v>
      </c>
      <c r="B141" s="401" t="s">
        <v>29</v>
      </c>
      <c r="C141" s="389">
        <v>4531.0</v>
      </c>
      <c r="D141" s="389">
        <v>8536.0</v>
      </c>
      <c r="E141" s="389">
        <v>19105.0</v>
      </c>
      <c r="F141" s="385" t="s">
        <v>426</v>
      </c>
    </row>
    <row r="142" spans="8:8" ht="21.0" customHeight="1">
      <c r="A142" s="378"/>
      <c r="B142" s="401"/>
      <c r="C142" s="389"/>
      <c r="D142" s="389"/>
      <c r="E142" s="389"/>
      <c r="F142" s="385"/>
    </row>
    <row r="143" spans="8:8" ht="21.0" customHeight="1">
      <c r="A143" s="378">
        <v>131203.0</v>
      </c>
      <c r="B143" s="401" t="s">
        <v>30</v>
      </c>
      <c r="C143" s="389">
        <v>1708.0</v>
      </c>
      <c r="D143" s="389">
        <v>2719.0</v>
      </c>
      <c r="E143" s="389">
        <v>6842.0</v>
      </c>
      <c r="F143" s="385" t="s">
        <v>427</v>
      </c>
    </row>
    <row r="144" spans="8:8" ht="21.0" customHeight="1">
      <c r="A144" s="378"/>
      <c r="B144" s="401"/>
      <c r="C144" s="389"/>
      <c r="D144" s="389"/>
      <c r="E144" s="389"/>
      <c r="F144" s="385"/>
    </row>
    <row r="145" spans="8:8" ht="21.0" customHeight="1">
      <c r="A145" s="378">
        <v>131210.0</v>
      </c>
      <c r="B145" s="401" t="s">
        <v>31</v>
      </c>
      <c r="C145" s="385" t="s">
        <v>23</v>
      </c>
      <c r="D145" s="385">
        <v>500.0</v>
      </c>
      <c r="E145" s="385">
        <v>1000.0</v>
      </c>
      <c r="F145" s="385" t="s">
        <v>389</v>
      </c>
    </row>
    <row r="146" spans="8:8" ht="21.0" customHeight="1">
      <c r="A146" s="378"/>
      <c r="B146" s="401"/>
      <c r="C146" s="385"/>
      <c r="D146" s="385"/>
      <c r="E146" s="385"/>
      <c r="F146" s="385"/>
    </row>
    <row r="147" spans="8:8" ht="21.0" customHeight="1">
      <c r="A147" s="378">
        <v>131211.0</v>
      </c>
      <c r="B147" s="401" t="s">
        <v>32</v>
      </c>
      <c r="C147" s="385" t="s">
        <v>23</v>
      </c>
      <c r="D147" s="385">
        <v>19.0</v>
      </c>
      <c r="E147" s="385">
        <v>38.0</v>
      </c>
      <c r="F147" s="385" t="s">
        <v>389</v>
      </c>
    </row>
    <row r="148" spans="8:8" ht="21.0" customHeight="1">
      <c r="A148" s="378"/>
      <c r="B148" s="401"/>
      <c r="C148" s="385"/>
      <c r="D148" s="385"/>
      <c r="E148" s="385"/>
      <c r="F148" s="385"/>
    </row>
    <row r="149" spans="8:8" ht="21.0" customHeight="1">
      <c r="A149" s="378">
        <v>131205.0</v>
      </c>
      <c r="B149" s="401" t="s">
        <v>33</v>
      </c>
      <c r="C149" s="389">
        <v>1860.0</v>
      </c>
      <c r="D149" s="389">
        <v>2690.0</v>
      </c>
      <c r="E149" s="389">
        <v>6670.0</v>
      </c>
      <c r="F149" s="385" t="s">
        <v>428</v>
      </c>
    </row>
    <row r="150" spans="8:8" ht="21.0" customHeight="1">
      <c r="A150" s="378"/>
      <c r="B150" s="401"/>
      <c r="C150" s="389"/>
      <c r="D150" s="389"/>
      <c r="E150" s="389"/>
      <c r="F150" s="385"/>
    </row>
    <row r="151" spans="8:8" ht="21.0" customHeight="1">
      <c r="A151" s="336"/>
      <c r="B151" s="390" t="s">
        <v>150</v>
      </c>
      <c r="C151" s="391">
        <v>27.882</v>
      </c>
      <c r="D151" s="402">
        <v>85523.0</v>
      </c>
      <c r="E151" s="402">
        <v>209827.0</v>
      </c>
      <c r="F151" s="391" t="s">
        <v>423</v>
      </c>
    </row>
    <row r="152" spans="8:8" ht="21.0" customHeight="1">
      <c r="A152" s="336"/>
      <c r="B152" s="390"/>
      <c r="C152" s="391"/>
      <c r="D152" s="402"/>
      <c r="E152" s="402"/>
      <c r="F152" s="391"/>
    </row>
    <row r="153" spans="8:8" ht="13.0" customHeight="1">
      <c r="A153" s="392"/>
      <c r="B153" s="396">
        <v>2023.0</v>
      </c>
      <c r="C153" s="394">
        <v>41.895</v>
      </c>
      <c r="D153" s="394">
        <v>84.452</v>
      </c>
      <c r="E153" s="394">
        <v>116.273</v>
      </c>
      <c r="F153" s="394" t="s">
        <v>429</v>
      </c>
    </row>
    <row r="154" spans="8:8" ht="13.0" customHeight="1">
      <c r="A154" s="392"/>
      <c r="B154" s="396"/>
      <c r="C154" s="394"/>
      <c r="D154" s="394"/>
      <c r="E154" s="394"/>
      <c r="F154" s="394"/>
    </row>
    <row r="155" spans="8:8" ht="13.0" customHeight="1">
      <c r="A155" s="392"/>
      <c r="B155" s="396">
        <v>2022.0</v>
      </c>
      <c r="C155" s="394">
        <v>47.131</v>
      </c>
      <c r="D155" s="394">
        <v>189.708</v>
      </c>
      <c r="E155" s="394">
        <v>557.243</v>
      </c>
      <c r="F155" s="394" t="s">
        <v>430</v>
      </c>
    </row>
    <row r="156" spans="8:8" ht="13.0" customHeight="1">
      <c r="A156" s="392"/>
      <c r="B156" s="396"/>
      <c r="C156" s="394"/>
      <c r="D156" s="394"/>
      <c r="E156" s="394"/>
      <c r="F156" s="394"/>
    </row>
    <row r="157" spans="8:8" ht="13.0" customHeight="1">
      <c r="A157" s="392"/>
      <c r="B157" s="396">
        <v>2021.0</v>
      </c>
      <c r="C157" s="394">
        <v>84.625</v>
      </c>
      <c r="D157" s="394">
        <v>323.778</v>
      </c>
      <c r="E157" s="394">
        <v>938.558</v>
      </c>
      <c r="F157" s="394" t="s">
        <v>431</v>
      </c>
    </row>
    <row r="158" spans="8:8" ht="13.0" customHeight="1">
      <c r="A158" s="392"/>
      <c r="B158" s="396"/>
      <c r="C158" s="394"/>
      <c r="D158" s="394"/>
      <c r="E158" s="394"/>
      <c r="F158" s="394"/>
    </row>
    <row r="159" spans="8:8" ht="13.0" customHeight="1">
      <c r="A159" s="392"/>
      <c r="B159" s="396">
        <v>2020.0</v>
      </c>
      <c r="C159" s="394">
        <v>168.868</v>
      </c>
      <c r="D159" s="394">
        <v>628.367</v>
      </c>
      <c r="E159" s="394" t="s">
        <v>432</v>
      </c>
      <c r="F159" s="394" t="s">
        <v>433</v>
      </c>
    </row>
    <row r="160" spans="8:8" ht="13.0" customHeight="1">
      <c r="A160" s="392"/>
      <c r="B160" s="396"/>
      <c r="C160" s="394"/>
      <c r="D160" s="394"/>
      <c r="E160" s="394"/>
      <c r="F160" s="394"/>
    </row>
  </sheetData>
  <mergeCells count="239">
    <mergeCell ref="B52:B53"/>
    <mergeCell ref="A64:A65"/>
    <mergeCell ref="B64:B65"/>
    <mergeCell ref="B62:B63"/>
    <mergeCell ref="B58:B59"/>
    <mergeCell ref="B60:B61"/>
    <mergeCell ref="A135:A136"/>
    <mergeCell ref="A157:A158"/>
    <mergeCell ref="A99:A100"/>
    <mergeCell ref="A141:A142"/>
    <mergeCell ref="A137:A138"/>
    <mergeCell ref="A126:A127"/>
    <mergeCell ref="A56:A57"/>
    <mergeCell ref="A103:A104"/>
    <mergeCell ref="A131:A132"/>
    <mergeCell ref="A153:A154"/>
    <mergeCell ref="B103:B104"/>
    <mergeCell ref="B139:B140"/>
    <mergeCell ref="B135:B136"/>
    <mergeCell ref="B129:B130"/>
    <mergeCell ref="E64:E65"/>
    <mergeCell ref="E109:E110"/>
    <mergeCell ref="F60:F61"/>
    <mergeCell ref="F62:F63"/>
    <mergeCell ref="E155:E156"/>
    <mergeCell ref="E133:E134"/>
    <mergeCell ref="E151:E152"/>
    <mergeCell ref="E143:E144"/>
    <mergeCell ref="E147:E148"/>
    <mergeCell ref="E157:E158"/>
    <mergeCell ref="E159:E160"/>
    <mergeCell ref="E131:E132"/>
    <mergeCell ref="E153:E154"/>
    <mergeCell ref="E149:E150"/>
    <mergeCell ref="E137:E138"/>
    <mergeCell ref="E60:E61"/>
    <mergeCell ref="E105:E106"/>
    <mergeCell ref="F54:F55"/>
    <mergeCell ref="F56:F57"/>
    <mergeCell ref="F58:F59"/>
    <mergeCell ref="D155:D156"/>
    <mergeCell ref="C137:C138"/>
    <mergeCell ref="D151:D152"/>
    <mergeCell ref="D149:D150"/>
    <mergeCell ref="D147:D148"/>
    <mergeCell ref="C149:C150"/>
    <mergeCell ref="C153:C154"/>
    <mergeCell ref="B99:B100"/>
    <mergeCell ref="C107:C108"/>
    <mergeCell ref="C91:C92"/>
    <mergeCell ref="C113:C114"/>
    <mergeCell ref="D32:D33"/>
    <mergeCell ref="C109:C110"/>
    <mergeCell ref="C101:C102"/>
    <mergeCell ref="C103:C104"/>
    <mergeCell ref="C105:C106"/>
    <mergeCell ref="C97:C98"/>
    <mergeCell ref="E32:E33"/>
    <mergeCell ref="C111:C112"/>
    <mergeCell ref="F32:F33"/>
    <mergeCell ref="C145:C146"/>
    <mergeCell ref="D131:D132"/>
    <mergeCell ref="C129:C130"/>
    <mergeCell ref="C56:C57"/>
    <mergeCell ref="D64:D65"/>
    <mergeCell ref="D62:D63"/>
    <mergeCell ref="D60:D61"/>
    <mergeCell ref="D58:D59"/>
    <mergeCell ref="D52:D53"/>
    <mergeCell ref="D113:D114"/>
    <mergeCell ref="D91:D92"/>
    <mergeCell ref="D109:D110"/>
    <mergeCell ref="D107:D108"/>
    <mergeCell ref="D101:D102"/>
    <mergeCell ref="D97:D98"/>
    <mergeCell ref="D105:D106"/>
    <mergeCell ref="D126:D127"/>
    <mergeCell ref="D68:D69"/>
    <mergeCell ref="D111:D112"/>
    <mergeCell ref="D66:D67"/>
    <mergeCell ref="D103:D104"/>
    <mergeCell ref="D93:D94"/>
    <mergeCell ref="D73:D74"/>
    <mergeCell ref="D56:D57"/>
    <mergeCell ref="D99:D100"/>
    <mergeCell ref="C60:C61"/>
    <mergeCell ref="D95:D96"/>
    <mergeCell ref="A159:A160"/>
    <mergeCell ref="A139:A140"/>
    <mergeCell ref="A151:A152"/>
    <mergeCell ref="A147:A148"/>
    <mergeCell ref="A145:A146"/>
    <mergeCell ref="A143:A144"/>
    <mergeCell ref="A155:A156"/>
    <mergeCell ref="A95:A96"/>
    <mergeCell ref="B54:B55"/>
    <mergeCell ref="A52:A53"/>
    <mergeCell ref="A66:A67"/>
    <mergeCell ref="A62:A63"/>
    <mergeCell ref="A58:A59"/>
    <mergeCell ref="B32:B33"/>
    <mergeCell ref="C32:C33"/>
    <mergeCell ref="A101:A102"/>
    <mergeCell ref="A149:A150"/>
    <mergeCell ref="A60:A61"/>
    <mergeCell ref="A107:A108"/>
    <mergeCell ref="A93:A94"/>
    <mergeCell ref="A129:A130"/>
    <mergeCell ref="B126:B127"/>
    <mergeCell ref="B151:B152"/>
    <mergeCell ref="C54:C55"/>
    <mergeCell ref="B68:B69"/>
    <mergeCell ref="C70:C71"/>
    <mergeCell ref="C68:C69"/>
    <mergeCell ref="C66:C67"/>
    <mergeCell ref="C64:C65"/>
    <mergeCell ref="C62:C63"/>
    <mergeCell ref="C73:C74"/>
    <mergeCell ref="A111:A112"/>
    <mergeCell ref="C93:C94"/>
    <mergeCell ref="C6:F6"/>
    <mergeCell ref="C47:F47"/>
    <mergeCell ref="C86:F86"/>
    <mergeCell ref="C125:F125"/>
    <mergeCell ref="A97:A98"/>
    <mergeCell ref="A133:A134"/>
    <mergeCell ref="A105:A106"/>
    <mergeCell ref="A109:A110"/>
    <mergeCell ref="F64:F65"/>
    <mergeCell ref="E97:E98"/>
    <mergeCell ref="E95:E96"/>
    <mergeCell ref="E141:E142"/>
    <mergeCell ref="F95:F96"/>
    <mergeCell ref="F129:F130"/>
    <mergeCell ref="F105:F106"/>
    <mergeCell ref="F109:F110"/>
    <mergeCell ref="F91:F92"/>
    <mergeCell ref="F111:F112"/>
    <mergeCell ref="E111:E112"/>
    <mergeCell ref="F68:F69"/>
    <mergeCell ref="E103:E104"/>
    <mergeCell ref="F93:F94"/>
    <mergeCell ref="F107:F108"/>
    <mergeCell ref="F97:F98"/>
    <mergeCell ref="F137:F138"/>
    <mergeCell ref="F133:F134"/>
    <mergeCell ref="F103:F104"/>
    <mergeCell ref="F139:F140"/>
    <mergeCell ref="F99:F100"/>
    <mergeCell ref="F135:F136"/>
    <mergeCell ref="F113:F114"/>
    <mergeCell ref="F131:F132"/>
    <mergeCell ref="F141:F142"/>
    <mergeCell ref="F143:F144"/>
    <mergeCell ref="B133:B134"/>
    <mergeCell ref="B155:B156"/>
    <mergeCell ref="B95:B96"/>
    <mergeCell ref="B56:B57"/>
    <mergeCell ref="A91:A92"/>
    <mergeCell ref="B73:B74"/>
    <mergeCell ref="B66:B67"/>
    <mergeCell ref="B97:B98"/>
    <mergeCell ref="A68:A69"/>
    <mergeCell ref="B109:B110"/>
    <mergeCell ref="B101:B102"/>
    <mergeCell ref="B131:B132"/>
    <mergeCell ref="B107:B108"/>
    <mergeCell ref="B111:B112"/>
    <mergeCell ref="B105:B106"/>
    <mergeCell ref="B147:B148"/>
    <mergeCell ref="B157:B158"/>
    <mergeCell ref="B137:B138"/>
    <mergeCell ref="B149:B150"/>
    <mergeCell ref="B145:B146"/>
    <mergeCell ref="B143:B144"/>
    <mergeCell ref="B141:B142"/>
    <mergeCell ref="B153:B154"/>
    <mergeCell ref="B159:B160"/>
    <mergeCell ref="C58:C59"/>
    <mergeCell ref="E66:E67"/>
    <mergeCell ref="E52:E53"/>
    <mergeCell ref="F52:F53"/>
    <mergeCell ref="C99:C100"/>
    <mergeCell ref="C141:C142"/>
    <mergeCell ref="B113:B114"/>
    <mergeCell ref="C95:C96"/>
    <mergeCell ref="C131:C132"/>
    <mergeCell ref="D153:D154"/>
    <mergeCell ref="D157:D158"/>
    <mergeCell ref="E93:E94"/>
    <mergeCell ref="E58:E59"/>
    <mergeCell ref="E73:E74"/>
    <mergeCell ref="E62:E63"/>
    <mergeCell ref="E68:E69"/>
    <mergeCell ref="E56:E57"/>
    <mergeCell ref="E101:E102"/>
    <mergeCell ref="C155:C156"/>
    <mergeCell ref="C133:C134"/>
    <mergeCell ref="C151:C152"/>
    <mergeCell ref="C143:C144"/>
    <mergeCell ref="C147:C148"/>
    <mergeCell ref="C157:C158"/>
    <mergeCell ref="C159:C160"/>
    <mergeCell ref="D159:D160"/>
    <mergeCell ref="B93:B94"/>
    <mergeCell ref="E54:E55"/>
    <mergeCell ref="B91:B92"/>
    <mergeCell ref="D54:D55"/>
    <mergeCell ref="A54:A55"/>
    <mergeCell ref="C52:C53"/>
    <mergeCell ref="D129:D130"/>
    <mergeCell ref="C135:C136"/>
    <mergeCell ref="D143:D144"/>
    <mergeCell ref="C139:C140"/>
    <mergeCell ref="D133:D134"/>
    <mergeCell ref="D141:D142"/>
    <mergeCell ref="D139:D140"/>
    <mergeCell ref="D135:D136"/>
    <mergeCell ref="D137:D138"/>
    <mergeCell ref="D145:D146"/>
    <mergeCell ref="E129:E130"/>
    <mergeCell ref="F151:F152"/>
    <mergeCell ref="F73:F74"/>
    <mergeCell ref="E91:E92"/>
    <mergeCell ref="F101:F102"/>
    <mergeCell ref="E113:E114"/>
    <mergeCell ref="F66:F67"/>
    <mergeCell ref="E99:E100"/>
    <mergeCell ref="E107:E108"/>
    <mergeCell ref="E135:E136"/>
    <mergeCell ref="F155:F156"/>
    <mergeCell ref="F157:F158"/>
    <mergeCell ref="E139:E140"/>
    <mergeCell ref="E145:E146"/>
    <mergeCell ref="F145:F146"/>
    <mergeCell ref="F147:F148"/>
    <mergeCell ref="F149:F150"/>
    <mergeCell ref="F153:F154"/>
    <mergeCell ref="F159:F160"/>
  </mergeCells>
  <pageMargins left="0.7" right="0.7" top="0.75" bottom="0.75" header="0.3" footer="0.3"/>
  <pageSetup paperSize="1" fitToWidth="0" fitToHeight="0"/>
</worksheet>
</file>

<file path=xl/worksheets/sheet9.xml><?xml version="1.0" encoding="utf-8"?>
<worksheet xmlns:r="http://schemas.openxmlformats.org/officeDocument/2006/relationships" xmlns="http://schemas.openxmlformats.org/spreadsheetml/2006/main">
  <dimension ref="A1:K39"/>
  <sheetViews>
    <sheetView workbookViewId="0" zoomScale="86">
      <selection activeCell="A4" sqref="A4"/>
    </sheetView>
  </sheetViews>
  <sheetFormatPr defaultRowHeight="15.0" defaultColWidth="9"/>
  <cols>
    <col min="1" max="1" customWidth="1" width="13.140625" style="0"/>
    <col min="2" max="2" customWidth="1" width="21.710938" style="0"/>
    <col min="3" max="4" customWidth="1" width="13.140625" style="0"/>
    <col min="5" max="5" customWidth="1" width="15.140625" style="0"/>
    <col min="6" max="6" customWidth="1" width="11.285156" style="0"/>
    <col min="7" max="9" customWidth="1" width="15.140625" style="0"/>
  </cols>
  <sheetData>
    <row r="1" spans="8:8" ht="35.0" customHeight="1">
      <c r="A1" s="406" t="s">
        <v>434</v>
      </c>
    </row>
    <row r="2" spans="8:8">
      <c r="A2" s="407"/>
      <c r="B2" s="408"/>
      <c r="C2" s="409" t="s">
        <v>70</v>
      </c>
      <c r="D2" s="409"/>
      <c r="E2" s="409"/>
      <c r="F2" s="409"/>
      <c r="G2" s="409"/>
      <c r="H2" s="409"/>
      <c r="I2" s="409"/>
      <c r="J2" s="410"/>
    </row>
    <row r="3" spans="8:8" ht="1.0" customHeight="1">
      <c r="A3" s="411"/>
      <c r="B3" s="411"/>
      <c r="C3" s="412"/>
      <c r="D3" s="413"/>
      <c r="E3" s="413" t="s">
        <v>435</v>
      </c>
      <c r="F3" s="411" t="s">
        <v>436</v>
      </c>
      <c r="G3" s="414" t="s">
        <v>437</v>
      </c>
      <c r="H3" s="414" t="s">
        <v>438</v>
      </c>
      <c r="I3" s="414" t="s">
        <v>439</v>
      </c>
    </row>
    <row r="4" spans="8:8" ht="27.0" customHeight="1">
      <c r="A4" s="411" t="s">
        <v>71</v>
      </c>
      <c r="B4" s="411" t="s">
        <v>3</v>
      </c>
      <c r="C4" s="411" t="s">
        <v>440</v>
      </c>
      <c r="D4" s="413" t="s">
        <v>441</v>
      </c>
      <c r="E4" s="413"/>
      <c r="F4" s="411"/>
      <c r="G4" s="414"/>
      <c r="H4" s="414"/>
      <c r="I4" s="414"/>
    </row>
    <row r="5" spans="8:8" ht="6.0" customHeight="1">
      <c r="A5" s="415"/>
      <c r="B5" s="415"/>
      <c r="C5" s="416"/>
      <c r="D5" s="415"/>
      <c r="E5" s="415"/>
      <c r="F5" s="415"/>
      <c r="G5" s="417"/>
      <c r="H5" s="417"/>
      <c r="I5" s="417"/>
    </row>
    <row r="6" spans="8:8">
      <c r="A6" s="418">
        <v>1.0</v>
      </c>
      <c r="B6" s="418">
        <v>2.0</v>
      </c>
      <c r="C6" s="418">
        <v>3.0</v>
      </c>
      <c r="D6" s="418">
        <v>4.0</v>
      </c>
      <c r="E6" s="418">
        <v>5.0</v>
      </c>
      <c r="F6" s="418">
        <v>8.0</v>
      </c>
      <c r="G6" s="418">
        <v>7.0</v>
      </c>
      <c r="H6" s="418">
        <v>8.0</v>
      </c>
      <c r="I6" s="418">
        <v>9.0</v>
      </c>
    </row>
    <row r="7" spans="8:8" ht="15.75">
      <c r="A7" s="387"/>
      <c r="B7" s="400"/>
      <c r="C7" s="419"/>
      <c r="D7" s="419"/>
      <c r="E7" s="419"/>
      <c r="F7" s="420"/>
      <c r="G7" s="419"/>
      <c r="H7" s="419"/>
      <c r="I7" s="419"/>
    </row>
    <row r="8" spans="8:8">
      <c r="A8" s="378">
        <v>131201.0</v>
      </c>
      <c r="B8" s="401" t="s">
        <v>22</v>
      </c>
      <c r="C8" s="385">
        <v>6.0</v>
      </c>
      <c r="D8" s="385">
        <v>728.0</v>
      </c>
      <c r="E8" s="385">
        <v>9.0</v>
      </c>
      <c r="F8" s="421">
        <v>0.0</v>
      </c>
      <c r="G8" s="385">
        <v>0.0</v>
      </c>
      <c r="H8" s="385">
        <v>7.0</v>
      </c>
      <c r="I8" s="385">
        <v>2.0</v>
      </c>
    </row>
    <row r="9" spans="8:8" ht="15.75" customHeight="1">
      <c r="A9" s="378"/>
      <c r="B9" s="401"/>
      <c r="C9" s="385"/>
      <c r="D9" s="385"/>
      <c r="E9" s="385"/>
      <c r="F9" s="421"/>
      <c r="G9" s="385"/>
      <c r="H9" s="385"/>
      <c r="I9" s="385"/>
    </row>
    <row r="10" spans="8:8">
      <c r="A10" s="378">
        <v>131207.0</v>
      </c>
      <c r="B10" s="401" t="s">
        <v>24</v>
      </c>
      <c r="C10" s="385">
        <v>150.0</v>
      </c>
      <c r="D10" s="385">
        <v>5.7</v>
      </c>
      <c r="E10" s="385">
        <v>250.0</v>
      </c>
      <c r="F10" s="421">
        <v>0.0</v>
      </c>
      <c r="G10" s="385">
        <v>2.0</v>
      </c>
      <c r="H10" s="385">
        <v>12.0</v>
      </c>
      <c r="I10" s="385">
        <v>0.0</v>
      </c>
    </row>
    <row r="11" spans="8:8" ht="15.75" customHeight="1">
      <c r="A11" s="378"/>
      <c r="B11" s="401"/>
      <c r="C11" s="385"/>
      <c r="D11" s="385"/>
      <c r="E11" s="385"/>
      <c r="F11" s="421"/>
      <c r="G11" s="385"/>
      <c r="H11" s="385"/>
      <c r="I11" s="385"/>
    </row>
    <row r="12" spans="8:8">
      <c r="A12" s="378">
        <v>131208.0</v>
      </c>
      <c r="B12" s="401" t="s">
        <v>25</v>
      </c>
      <c r="C12" s="385">
        <v>8.0</v>
      </c>
      <c r="D12" s="385">
        <v>958.0</v>
      </c>
      <c r="E12" s="385">
        <v>11.0</v>
      </c>
      <c r="F12" s="421">
        <v>0.0</v>
      </c>
      <c r="G12" s="385">
        <v>0.0</v>
      </c>
      <c r="H12" s="385">
        <v>14.0</v>
      </c>
      <c r="I12" s="385">
        <v>0.0</v>
      </c>
    </row>
    <row r="13" spans="8:8" ht="15.75" customHeight="1">
      <c r="A13" s="378"/>
      <c r="B13" s="401"/>
      <c r="C13" s="385"/>
      <c r="D13" s="385"/>
      <c r="E13" s="385"/>
      <c r="F13" s="421"/>
      <c r="G13" s="385"/>
      <c r="H13" s="385"/>
      <c r="I13" s="385"/>
    </row>
    <row r="14" spans="8:8">
      <c r="A14" s="378">
        <v>131209.0</v>
      </c>
      <c r="B14" s="401" t="s">
        <v>385</v>
      </c>
      <c r="C14" s="385">
        <v>8.0</v>
      </c>
      <c r="D14" s="385">
        <v>10974.0</v>
      </c>
      <c r="E14" s="385">
        <v>15.0</v>
      </c>
      <c r="F14" s="421">
        <v>0.0</v>
      </c>
      <c r="G14" s="385">
        <v>1.0</v>
      </c>
      <c r="H14" s="385">
        <v>0.0</v>
      </c>
      <c r="I14" s="385">
        <v>0.0</v>
      </c>
    </row>
    <row r="15" spans="8:8" ht="15.75" customHeight="1">
      <c r="A15" s="378"/>
      <c r="B15" s="401"/>
      <c r="C15" s="385"/>
      <c r="D15" s="385"/>
      <c r="E15" s="385"/>
      <c r="F15" s="421"/>
      <c r="G15" s="385"/>
      <c r="H15" s="385"/>
      <c r="I15" s="385"/>
    </row>
    <row r="16" spans="8:8">
      <c r="A16" s="378">
        <v>131202.0</v>
      </c>
      <c r="B16" s="401" t="s">
        <v>27</v>
      </c>
      <c r="C16" s="385">
        <v>0.0</v>
      </c>
      <c r="D16" s="385">
        <v>828.0</v>
      </c>
      <c r="E16" s="385">
        <v>47.0</v>
      </c>
      <c r="F16" s="421">
        <v>10.0</v>
      </c>
      <c r="G16" s="385">
        <v>2.0</v>
      </c>
      <c r="H16" s="385">
        <v>2.0</v>
      </c>
      <c r="I16" s="385">
        <v>4.0</v>
      </c>
    </row>
    <row r="17" spans="8:8" ht="15.75" customHeight="1">
      <c r="A17" s="378"/>
      <c r="B17" s="401"/>
      <c r="C17" s="385"/>
      <c r="D17" s="385"/>
      <c r="E17" s="385"/>
      <c r="F17" s="421"/>
      <c r="G17" s="385"/>
      <c r="H17" s="385"/>
      <c r="I17" s="385"/>
    </row>
    <row r="18" spans="8:8">
      <c r="A18" s="378">
        <v>131206.0</v>
      </c>
      <c r="B18" s="401" t="s">
        <v>28</v>
      </c>
      <c r="C18" s="385">
        <v>7.0</v>
      </c>
      <c r="D18" s="422">
        <v>2.2</v>
      </c>
      <c r="E18" s="385">
        <v>21.0</v>
      </c>
      <c r="F18" s="421">
        <v>8.0</v>
      </c>
      <c r="G18" s="385">
        <v>0.0</v>
      </c>
      <c r="H18" s="385">
        <v>0.0</v>
      </c>
      <c r="I18" s="385">
        <v>7.0</v>
      </c>
    </row>
    <row r="19" spans="8:8" ht="15.75" customHeight="1">
      <c r="A19" s="378"/>
      <c r="B19" s="401"/>
      <c r="C19" s="385"/>
      <c r="D19" s="423"/>
      <c r="E19" s="385"/>
      <c r="F19" s="421"/>
      <c r="G19" s="385"/>
      <c r="H19" s="385"/>
      <c r="I19" s="385"/>
    </row>
    <row r="20" spans="8:8">
      <c r="A20" s="378">
        <v>131204.0</v>
      </c>
      <c r="B20" s="401" t="s">
        <v>29</v>
      </c>
      <c r="C20" s="385">
        <v>12.0</v>
      </c>
      <c r="D20" s="385">
        <v>1015.0</v>
      </c>
      <c r="E20" s="385">
        <v>71.0</v>
      </c>
      <c r="F20" s="421">
        <v>0.0</v>
      </c>
      <c r="G20" s="385">
        <v>1.0</v>
      </c>
      <c r="H20" s="385">
        <v>5.0</v>
      </c>
      <c r="I20" s="385">
        <v>12.0</v>
      </c>
    </row>
    <row r="21" spans="8:8" ht="15.75" customHeight="1">
      <c r="A21" s="378"/>
      <c r="B21" s="401"/>
      <c r="C21" s="385"/>
      <c r="D21" s="385"/>
      <c r="E21" s="385"/>
      <c r="F21" s="421"/>
      <c r="G21" s="385"/>
      <c r="H21" s="385"/>
      <c r="I21" s="385"/>
    </row>
    <row r="22" spans="8:8">
      <c r="A22" s="378">
        <v>131203.0</v>
      </c>
      <c r="B22" s="401" t="s">
        <v>30</v>
      </c>
      <c r="C22" s="385">
        <v>93.0</v>
      </c>
      <c r="D22" s="385">
        <v>2099.0</v>
      </c>
      <c r="E22" s="385">
        <v>34.0</v>
      </c>
      <c r="F22" s="421">
        <v>21.0</v>
      </c>
      <c r="G22" s="385">
        <v>3.0</v>
      </c>
      <c r="H22" s="385">
        <v>16.0</v>
      </c>
      <c r="I22" s="385">
        <v>18.0</v>
      </c>
    </row>
    <row r="23" spans="8:8" ht="15.75" customHeight="1">
      <c r="A23" s="378"/>
      <c r="B23" s="401"/>
      <c r="C23" s="385"/>
      <c r="D23" s="385"/>
      <c r="E23" s="385"/>
      <c r="F23" s="421"/>
      <c r="G23" s="385"/>
      <c r="H23" s="385"/>
      <c r="I23" s="385"/>
    </row>
    <row r="24" spans="8:8">
      <c r="A24" s="378">
        <v>131210.0</v>
      </c>
      <c r="B24" s="401" t="s">
        <v>31</v>
      </c>
      <c r="C24" s="385">
        <v>62.0</v>
      </c>
      <c r="D24" s="385">
        <v>112.0</v>
      </c>
      <c r="E24" s="385">
        <v>60.0</v>
      </c>
      <c r="F24" s="421">
        <v>37.0</v>
      </c>
      <c r="G24" s="385">
        <v>3.0</v>
      </c>
      <c r="H24" s="385">
        <v>0.0</v>
      </c>
      <c r="I24" s="385">
        <v>18.0</v>
      </c>
    </row>
    <row r="25" spans="8:8" ht="15.75" customHeight="1">
      <c r="A25" s="378"/>
      <c r="B25" s="401"/>
      <c r="C25" s="385"/>
      <c r="D25" s="385"/>
      <c r="E25" s="385"/>
      <c r="F25" s="421"/>
      <c r="G25" s="385"/>
      <c r="H25" s="385"/>
      <c r="I25" s="385"/>
    </row>
    <row r="26" spans="8:8">
      <c r="A26" s="378">
        <v>131211.0</v>
      </c>
      <c r="B26" s="401" t="s">
        <v>32</v>
      </c>
      <c r="C26" s="385">
        <v>0.0</v>
      </c>
      <c r="D26" s="385">
        <v>725.0</v>
      </c>
      <c r="E26" s="385">
        <v>3.0</v>
      </c>
      <c r="F26" s="421">
        <v>0.0</v>
      </c>
      <c r="G26" s="385">
        <v>0.0</v>
      </c>
      <c r="H26" s="385">
        <v>3.0</v>
      </c>
      <c r="I26" s="385">
        <v>0.0</v>
      </c>
    </row>
    <row r="27" spans="8:8">
      <c r="A27" s="378"/>
      <c r="B27" s="401"/>
      <c r="C27" s="385"/>
      <c r="D27" s="385"/>
      <c r="E27" s="385"/>
      <c r="F27" s="421"/>
      <c r="G27" s="385"/>
      <c r="H27" s="385"/>
      <c r="I27" s="385"/>
    </row>
    <row r="28" spans="8:8">
      <c r="A28" s="378">
        <v>131205.0</v>
      </c>
      <c r="B28" s="401" t="s">
        <v>33</v>
      </c>
      <c r="C28" s="385">
        <v>35.0</v>
      </c>
      <c r="D28" s="385">
        <v>421.0</v>
      </c>
      <c r="E28" s="385">
        <v>32.0</v>
      </c>
      <c r="F28" s="421">
        <v>0.0</v>
      </c>
      <c r="G28" s="385">
        <v>2.0</v>
      </c>
      <c r="H28" s="385">
        <v>0.0</v>
      </c>
      <c r="I28" s="385">
        <v>27.0</v>
      </c>
    </row>
    <row r="29" spans="8:8" ht="15.0" customHeight="1">
      <c r="A29" s="378"/>
      <c r="B29" s="401"/>
      <c r="C29" s="385"/>
      <c r="D29" s="385"/>
      <c r="E29" s="385"/>
      <c r="F29" s="421"/>
      <c r="G29" s="385"/>
      <c r="H29" s="385"/>
      <c r="I29" s="385"/>
    </row>
    <row r="30" spans="8:8">
      <c r="A30" s="408"/>
      <c r="B30" s="424" t="s">
        <v>150</v>
      </c>
      <c r="C30" s="425">
        <v>381.0</v>
      </c>
      <c r="D30" s="425">
        <v>34.895</v>
      </c>
      <c r="E30" s="425">
        <v>553.0</v>
      </c>
      <c r="F30" s="425">
        <v>76.0</v>
      </c>
      <c r="G30" s="425">
        <v>14.0</v>
      </c>
      <c r="H30" s="425">
        <v>59.0</v>
      </c>
      <c r="I30" s="425">
        <v>88.0</v>
      </c>
    </row>
    <row r="31" spans="8:8">
      <c r="A31" s="408"/>
      <c r="B31" s="424"/>
      <c r="C31" s="425"/>
      <c r="D31" s="425"/>
      <c r="E31" s="425"/>
      <c r="F31" s="425"/>
      <c r="G31" s="425"/>
      <c r="H31" s="425"/>
      <c r="I31" s="425"/>
    </row>
    <row r="32" spans="8:8">
      <c r="A32" s="426"/>
      <c r="B32" s="427">
        <v>2023.0</v>
      </c>
      <c r="C32" s="428">
        <v>351.0</v>
      </c>
      <c r="D32" s="428">
        <v>36.16</v>
      </c>
      <c r="E32" s="428">
        <v>143.0</v>
      </c>
      <c r="F32" s="428">
        <v>74.0</v>
      </c>
      <c r="G32" s="428">
        <v>12.0</v>
      </c>
      <c r="H32" s="428">
        <v>42.0</v>
      </c>
      <c r="I32" s="428">
        <v>89.0</v>
      </c>
    </row>
    <row r="33" spans="8:8">
      <c r="A33" s="426"/>
      <c r="B33" s="429"/>
      <c r="C33" s="428"/>
      <c r="D33" s="428"/>
      <c r="E33" s="428"/>
      <c r="F33" s="428"/>
      <c r="G33" s="428"/>
      <c r="H33" s="428"/>
      <c r="I33" s="428"/>
    </row>
    <row r="34" spans="8:8">
      <c r="A34" s="426"/>
      <c r="B34" s="427">
        <v>2022.0</v>
      </c>
      <c r="C34" s="428">
        <v>460.0</v>
      </c>
      <c r="D34" s="428">
        <v>38.205</v>
      </c>
      <c r="E34" s="428">
        <v>555.0</v>
      </c>
      <c r="F34" s="428">
        <v>87.0</v>
      </c>
      <c r="G34" s="428">
        <v>19.0</v>
      </c>
      <c r="H34" s="428">
        <v>67.0</v>
      </c>
      <c r="I34" s="428">
        <v>97.0</v>
      </c>
    </row>
    <row r="35" spans="8:8">
      <c r="A35" s="426"/>
      <c r="B35" s="429"/>
      <c r="C35" s="428"/>
      <c r="D35" s="428"/>
      <c r="E35" s="428"/>
      <c r="F35" s="428"/>
      <c r="G35" s="428"/>
      <c r="H35" s="428"/>
      <c r="I35" s="428"/>
    </row>
    <row r="36" spans="8:8">
      <c r="A36" s="426"/>
      <c r="B36" s="427">
        <v>2021.0</v>
      </c>
      <c r="C36" s="428">
        <v>373.0</v>
      </c>
      <c r="D36" s="428">
        <v>49.983</v>
      </c>
      <c r="E36" s="428">
        <v>598.0</v>
      </c>
      <c r="F36" s="428">
        <v>137.0</v>
      </c>
      <c r="G36" s="428">
        <v>19.0</v>
      </c>
      <c r="H36" s="428">
        <v>80.0</v>
      </c>
      <c r="I36" s="428">
        <v>104.0</v>
      </c>
    </row>
    <row r="37" spans="8:8">
      <c r="A37" s="426"/>
      <c r="B37" s="430"/>
      <c r="C37" s="428"/>
      <c r="D37" s="428"/>
      <c r="E37" s="428"/>
      <c r="F37" s="428"/>
      <c r="G37" s="428"/>
      <c r="H37" s="428"/>
      <c r="I37" s="428"/>
    </row>
    <row r="38" spans="8:8">
      <c r="A38" s="426"/>
      <c r="B38" s="427">
        <v>2020.0</v>
      </c>
      <c r="C38" s="428">
        <v>474.0</v>
      </c>
      <c r="D38" s="428">
        <v>76.844</v>
      </c>
      <c r="E38" s="428">
        <v>729.0</v>
      </c>
      <c r="F38" s="428">
        <v>169.0</v>
      </c>
      <c r="G38" s="428">
        <v>42.0</v>
      </c>
      <c r="H38" s="428">
        <v>96.0</v>
      </c>
      <c r="I38" s="428">
        <v>201.0</v>
      </c>
    </row>
    <row r="39" spans="8:8">
      <c r="A39" s="426"/>
      <c r="B39" s="429"/>
      <c r="C39" s="428"/>
      <c r="D39" s="428"/>
      <c r="E39" s="428"/>
      <c r="F39" s="428"/>
      <c r="G39" s="428"/>
      <c r="H39" s="428"/>
      <c r="I39" s="428"/>
    </row>
  </sheetData>
  <mergeCells count="149">
    <mergeCell ref="A34:A35"/>
    <mergeCell ref="A12:A13"/>
    <mergeCell ref="A30:A31"/>
    <mergeCell ref="A18:A19"/>
    <mergeCell ref="A26:A27"/>
    <mergeCell ref="A36:A37"/>
    <mergeCell ref="A38:A39"/>
    <mergeCell ref="B30:B31"/>
    <mergeCell ref="C22:C23"/>
    <mergeCell ref="C36:C37"/>
    <mergeCell ref="C38:C39"/>
    <mergeCell ref="D38:D39"/>
    <mergeCell ref="E38:E39"/>
    <mergeCell ref="B8:B9"/>
    <mergeCell ref="A16:A17"/>
    <mergeCell ref="B22:B23"/>
    <mergeCell ref="C8:C9"/>
    <mergeCell ref="C10:C11"/>
    <mergeCell ref="I8:I9"/>
    <mergeCell ref="H28:H29"/>
    <mergeCell ref="I36:I37"/>
    <mergeCell ref="I38:I39"/>
    <mergeCell ref="E36:E37"/>
    <mergeCell ref="F20:F21"/>
    <mergeCell ref="E18:E19"/>
    <mergeCell ref="H12:H13"/>
    <mergeCell ref="I3:I4"/>
    <mergeCell ref="H34:H35"/>
    <mergeCell ref="D32:D33"/>
    <mergeCell ref="E14:E15"/>
    <mergeCell ref="H14:H15"/>
    <mergeCell ref="H38:H39"/>
    <mergeCell ref="I10:I11"/>
    <mergeCell ref="C30:C31"/>
    <mergeCell ref="E12:E13"/>
    <mergeCell ref="D36:D37"/>
    <mergeCell ref="H18:H19"/>
    <mergeCell ref="H36:H37"/>
    <mergeCell ref="H16:H17"/>
    <mergeCell ref="F22:F23"/>
    <mergeCell ref="G38:G39"/>
    <mergeCell ref="E10:E11"/>
    <mergeCell ref="E32:E33"/>
    <mergeCell ref="F8:F9"/>
    <mergeCell ref="F10:F11"/>
    <mergeCell ref="F12:F13"/>
    <mergeCell ref="H3:H4"/>
    <mergeCell ref="B12:B13"/>
    <mergeCell ref="B32:B33"/>
    <mergeCell ref="C12:C13"/>
    <mergeCell ref="C14:C15"/>
    <mergeCell ref="E20:E21"/>
    <mergeCell ref="F38:F39"/>
    <mergeCell ref="F36:F37"/>
    <mergeCell ref="F34:F35"/>
    <mergeCell ref="F32:F33"/>
    <mergeCell ref="F30:F31"/>
    <mergeCell ref="F18:F19"/>
    <mergeCell ref="E26:E27"/>
    <mergeCell ref="F26:F27"/>
    <mergeCell ref="F24:F25"/>
    <mergeCell ref="E22:E23"/>
    <mergeCell ref="E24:E25"/>
    <mergeCell ref="F28:F29"/>
    <mergeCell ref="G3:G4"/>
    <mergeCell ref="D34:D35"/>
    <mergeCell ref="E3:E4"/>
    <mergeCell ref="D26:D27"/>
    <mergeCell ref="D24:D25"/>
    <mergeCell ref="D22:D23"/>
    <mergeCell ref="D28:D29"/>
    <mergeCell ref="D16:D17"/>
    <mergeCell ref="A20:A21"/>
    <mergeCell ref="B14:B15"/>
    <mergeCell ref="B28:B29"/>
    <mergeCell ref="D8:D9"/>
    <mergeCell ref="C32:C33"/>
    <mergeCell ref="D12:D13"/>
    <mergeCell ref="C26:C27"/>
    <mergeCell ref="C20:C21"/>
    <mergeCell ref="B26:B27"/>
    <mergeCell ref="D18:D19"/>
    <mergeCell ref="C16:C17"/>
    <mergeCell ref="C34:C35"/>
    <mergeCell ref="D10:D11"/>
    <mergeCell ref="C28:C29"/>
    <mergeCell ref="C24:C25"/>
    <mergeCell ref="D14:D15"/>
    <mergeCell ref="F3:F4"/>
    <mergeCell ref="D30:D31"/>
    <mergeCell ref="B36:B37"/>
    <mergeCell ref="C18:C19"/>
    <mergeCell ref="B16:B17"/>
    <mergeCell ref="A24:A25"/>
    <mergeCell ref="B10:B11"/>
    <mergeCell ref="A8:A9"/>
    <mergeCell ref="E8:E9"/>
    <mergeCell ref="E28:E29"/>
    <mergeCell ref="G10:G11"/>
    <mergeCell ref="G26:G27"/>
    <mergeCell ref="G28:G29"/>
    <mergeCell ref="G30:G31"/>
    <mergeCell ref="G32:G33"/>
    <mergeCell ref="G34:G35"/>
    <mergeCell ref="G36:G37"/>
    <mergeCell ref="G8:G9"/>
    <mergeCell ref="E16:E17"/>
    <mergeCell ref="G20:G21"/>
    <mergeCell ref="G22:G23"/>
    <mergeCell ref="G24:G25"/>
    <mergeCell ref="D20:D21"/>
    <mergeCell ref="G12:G13"/>
    <mergeCell ref="G18:G19"/>
    <mergeCell ref="F14:F15"/>
    <mergeCell ref="G14:G15"/>
    <mergeCell ref="G16:G17"/>
    <mergeCell ref="E30:E31"/>
    <mergeCell ref="H20:H21"/>
    <mergeCell ref="H32:H33"/>
    <mergeCell ref="F16:F17"/>
    <mergeCell ref="E34:E35"/>
    <mergeCell ref="H8:H9"/>
    <mergeCell ref="H10:H11"/>
    <mergeCell ref="I18:I19"/>
    <mergeCell ref="I26:I27"/>
    <mergeCell ref="I32:I33"/>
    <mergeCell ref="I30:I31"/>
    <mergeCell ref="I24:I25"/>
    <mergeCell ref="I22:I23"/>
    <mergeCell ref="I16:I17"/>
    <mergeCell ref="H22:H23"/>
    <mergeCell ref="I28:I29"/>
    <mergeCell ref="H26:H27"/>
    <mergeCell ref="I20:I21"/>
    <mergeCell ref="I34:I35"/>
    <mergeCell ref="H30:H31"/>
    <mergeCell ref="I14:I15"/>
    <mergeCell ref="I12:I13"/>
    <mergeCell ref="H24:H25"/>
    <mergeCell ref="C2:I2"/>
    <mergeCell ref="A10:A11"/>
    <mergeCell ref="A32:A33"/>
    <mergeCell ref="A28:A29"/>
    <mergeCell ref="A22:A23"/>
    <mergeCell ref="B38:B39"/>
    <mergeCell ref="B18:B19"/>
    <mergeCell ref="B20:B21"/>
    <mergeCell ref="B24:B25"/>
    <mergeCell ref="B34:B35"/>
  </mergeCells>
  <pageMargins left="0.7" right="0.7" top="0.75" bottom="0.75" header="0.3" footer="0.3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  <rangeList sheetStid="4" master=""/>
  <rangeList sheetStid="5" master=""/>
  <rangeList sheetStid="6" master=""/>
  <rangeList sheetStid="7" master=""/>
  <rangeList sheetStid="8" master=""/>
  <rangeList sheetStid="9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REN</dc:creator>
  <cp:lastModifiedBy>fitri</cp:lastModifiedBy>
  <dcterms:created xsi:type="dcterms:W3CDTF">2024-12-17T01:58:00Z</dcterms:created>
  <dcterms:modified xsi:type="dcterms:W3CDTF">2026-04-30T08:11:09Z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82be6d1ee45f4af3bf2550554d59ebf7</vt:lpwstr>
  </property>
  <property fmtid="{D5CDD505-2E9C-101B-9397-08002B2CF9AE}" pid="4" name="KSOProductBuildVer">
    <vt:lpwstr>1033-12.1.0.25242</vt:lpwstr>
  </property>
</Properties>
</file>